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G.local\share\04_share\02_staff\04_財政\01 財政係\03 決算統計\R6（R7作業分）\04_財政状況資料集\04_提出\"/>
    </mc:Choice>
  </mc:AlternateContent>
  <xr:revisionPtr revIDLastSave="0" documentId="13_ncr:1_{97ADFA75-B907-465F-A6C8-D9F6B5FC9AB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CO34" i="10"/>
  <c r="CO35" i="10" s="1"/>
  <c r="CO36" i="10" s="1"/>
  <c r="BW34" i="10"/>
  <c r="BW35" i="10" s="1"/>
  <c r="BW36" i="10" s="1"/>
  <c r="BW37" i="10" s="1"/>
  <c r="BW38" i="10" s="1"/>
  <c r="BW39" i="10" s="1"/>
  <c r="BW40" i="10" s="1"/>
  <c r="BW41" i="10" s="1"/>
  <c r="BE34" i="10"/>
  <c r="U34" i="10"/>
  <c r="U35" i="10" s="1"/>
  <c r="U36" i="10" s="1"/>
  <c r="C34" i="10"/>
  <c r="AM34" i="10" s="1"/>
  <c r="AM35" i="10" s="1"/>
  <c r="AM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<sst xmlns="http://schemas.openxmlformats.org/spreadsheetml/2006/main" count="1110" uniqueCount="565">
  <si>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</si>
  <si>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</si>
  <si>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</si>
  <si>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</si>
  <si>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</si>
  <si>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</si>
  <si>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</si>
  <si>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</si>
  <si>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</si>
  <si>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</si>
  <si>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</si>
  <si>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</si>
  <si>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</si>
  <si>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</si>
  <si>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</si>
  <si>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</si>
  <si>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</si>
  <si>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</si>
  <si>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</si>
  <si>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</si>
  <si>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</si>
  <si>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</si>
  <si>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</si>
  <si>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</si>
  <si>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</si>
  <si>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</si>
  <si>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</si>
  <si>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</si>
  <si>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</si>
  <si>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</si>
  <si>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</si>
  <si>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</si>
  <si>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</si>
  <si>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</si>
  <si>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</si>
  <si>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</si>
  <si>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</si>
  <si>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</si>
  <si>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</si>
  <si>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</si>
  <si>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</si>
  <si>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</si>
  <si>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</si>
  <si>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</si>
  <si>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</si>
  <si>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</si>
  <si>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</si>
  <si>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</si>
  <si>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</si>
  <si>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</si>
  <si>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</si>
  <si>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</si>
  <si>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</si>
  <si>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</si>
  <si>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</si>
  <si>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</si>
  <si>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</si>
  <si>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</si>
  <si>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</si>
  <si>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</si>
  <si>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</si>
  <si>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</si>
  <si>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</si>
  <si>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</si>
  <si>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</si>
  <si>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</si>
  <si>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</si>
  <si>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</si>
  <si>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</si>
  <si>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</si>
  <si>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</si>
  <si>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</si>
  <si>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</si>
  <si>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</si>
  <si>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</si>
  <si>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</si>
  <si>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</si>
  <si>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</si>
  <si>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</si>
  <si>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</si>
  <si>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</si>
  <si>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</si>
  <si>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</si>
  <si>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</si>
  <si>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</si>
  <si>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</si>
  <si>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</si>
  <si>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</si>
  <si>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</si>
  <si>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</si>
  <si>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</si>
  <si>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</si>
  <si>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</si>
  <si>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</si>
  <si>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</si>
  <si>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</si>
  <si>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</si>
  <si>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</si>
  <si>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</si>
  <si>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</si>
  <si>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</si>
  <si>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</si>
  <si>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</si>
  <si>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</si>
  <si>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</si>
  <si>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</si>
  <si>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</si>
  <si>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</si>
  <si>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</si>
  <si>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</si>
  <si>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</si>
  <si>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</si>
  <si>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</si>
  <si>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</si>
  <si>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</si>
  <si>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</si>
  <si>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</si>
  <si>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</si>
  <si>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</si>
  <si>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</si>
  <si>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</si>
  <si>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</si>
  <si>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</si>
  <si>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</si>
  <si>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</si>
  <si>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</si>
  <si>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</si>
  <si>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</si>
  <si>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</si>
  <si>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</si>
  <si>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</si>
  <si>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</si>
  <si>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</si>
  <si>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</si>
  <si>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</si>
  <si>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</si>
  <si>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</si>
  <si>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</si>
  <si>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</si>
  <si>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</si>
  <si>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</si>
  <si>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</si>
  <si>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</si>
  <si>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</si>
  <si>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</si>
  <si>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</si>
  <si>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</si>
  <si>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</si>
  <si>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</si>
  <si>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</si>
  <si>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</si>
  <si>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</si>
  <si>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</si>
  <si>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</si>
  <si>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</si>
  <si>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</si>
  <si>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</si>
  <si>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</si>
  <si>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</si>
  <si>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</si>
  <si>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</si>
  <si>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</si>
  <si>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</si>
  <si>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</si>
  <si>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</si>
  <si>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</si>
  <si>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</si>
  <si>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</si>
  <si>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</si>
  <si>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</si>
  <si>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</si>
  <si>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</si>
  <si>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</si>
  <si>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</si>
  <si>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</si>
  <si>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</si>
  <si>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</si>
  <si>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</si>
  <si>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</si>
  <si>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</si>
  <si>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</si>
  <si>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</si>
  <si>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</si>
  <si>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</si>
  <si>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</si>
  <si>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</si>
  <si>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</si>
  <si>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</si>
  <si>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</si>
  <si>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</si>
  <si>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</si>
  <si>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</si>
  <si>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</si>
  <si>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</si>
  <si>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</si>
  <si>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</si>
  <si>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</si>
  <si>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</si>
  <si>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</si>
  <si>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</si>
  <si>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</si>
  <si>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</si>
  <si>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</si>
  <si>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</si>
  <si>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山形県白鷹町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</si>
  <si>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</si>
  <si>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</si>
  <si>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</si>
  <si>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</si>
  <si>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</si>
  <si>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</si>
  <si>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</si>
  <si>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</si>
  <si>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</si>
  <si>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</si>
  <si>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</si>
  <si>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</si>
  <si>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</si>
  <si>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</si>
  <si>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</si>
  <si>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</si>
  <si>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</si>
  <si>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</si>
  <si>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</si>
  <si>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</si>
  <si>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</si>
  <si>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</si>
  <si>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</si>
  <si>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</si>
  <si>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</si>
  <si>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</si>
  <si>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</si>
  <si>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</si>
  <si>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</si>
  <si>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</si>
  <si>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</si>
  <si>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</si>
  <si>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</si>
  <si>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</si>
  <si>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</si>
  <si>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</si>
  <si>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</si>
  <si>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</si>
  <si>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</si>
  <si>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</si>
  <si>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</si>
  <si>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</si>
  <si>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</si>
  <si>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</si>
  <si>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</si>
  <si>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</si>
  <si>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</si>
  <si>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</si>
  <si>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</si>
  <si>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</si>
  <si>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</si>
  <si>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</si>
  <si>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</si>
  <si>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</si>
  <si>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</si>
  <si>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</si>
  <si>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</si>
  <si>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</si>
  <si>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</si>
  <si>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</si>
  <si>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</si>
  <si>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</si>
  <si>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</si>
  <si>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</si>
  <si>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</si>
  <si>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</si>
  <si>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</si>
  <si>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</si>
  <si>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</si>
  <si>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</si>
  <si>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</si>
  <si>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</si>
  <si>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</si>
  <si>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</si>
  <si>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</si>
  <si>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</si>
  <si>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</si>
  <si>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</si>
  <si>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</si>
  <si>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</si>
  <si>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</si>
  <si>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</si>
  <si>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</si>
  <si>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</si>
  <si>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</si>
  <si>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</si>
  <si>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</si>
  <si>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</si>
  <si>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</si>
  <si>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</si>
  <si>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</si>
  <si>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</si>
  <si>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</si>
  <si>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</si>
  <si>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</si>
  <si>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</si>
  <si>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</si>
  <si>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</si>
  <si>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</si>
  <si>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</si>
  <si>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</si>
  <si>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</si>
  <si>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</si>
  <si>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</si>
  <si>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</si>
  <si>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</si>
  <si>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</si>
  <si>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</si>
  <si>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</si>
  <si>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</si>
  <si>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</si>
  <si>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</si>
  <si>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</si>
  <si>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</si>
  <si>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</si>
  <si>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</si>
  <si>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</si>
  <si>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</si>
  <si>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</si>
  <si>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</si>
  <si>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</si>
  <si>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</si>
  <si>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</si>
  <si>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</si>
  <si>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</si>
  <si>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</si>
  <si>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</si>
  <si>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</si>
  <si>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</si>
  <si>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</si>
  <si>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</si>
  <si>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</si>
  <si>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</si>
  <si>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</si>
  <si>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</si>
  <si>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</si>
  <si>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</si>
  <si>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</si>
  <si>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</si>
  <si>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</si>
  <si>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</si>
  <si>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</si>
  <si>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</si>
  <si>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</si>
  <si>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</si>
  <si>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</si>
  <si>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</si>
  <si>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</si>
  <si>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</si>
  <si>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</si>
  <si>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山形県白鷹町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</si>
  <si>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</si>
  <si>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</si>
  <si>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</si>
  <si>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</si>
  <si>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</si>
  <si>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</si>
  <si>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</si>
  <si>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</si>
  <si>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</si>
  <si>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</si>
  <si>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</si>
  <si>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</si>
  <si>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</si>
  <si>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</si>
  <si>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</si>
  <si>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</si>
  <si>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</si>
  <si>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</si>
  <si>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</si>
  <si>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</si>
  <si>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</si>
  <si>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</si>
  <si>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</si>
  <si>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</si>
  <si>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</si>
  <si>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</si>
  <si>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</si>
  <si>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</si>
  <si>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</si>
  <si>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</si>
  <si>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</si>
  <si>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</si>
  <si>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</si>
  <si>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</si>
  <si>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</si>
  <si>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</si>
  <si>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</si>
  <si>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</si>
  <si>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</si>
  <si>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</si>
  <si>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</si>
  <si>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</si>
  <si>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</si>
  <si>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</si>
  <si>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</si>
  <si>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</si>
  <si>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</si>
  <si>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</si>
  <si>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</si>
  <si>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</si>
  <si>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</si>
  <si>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</si>
  <si>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</si>
  <si>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</si>
  <si>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</si>
  <si>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</si>
  <si>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</si>
  <si>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</si>
  <si>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</si>
  <si>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</si>
  <si>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</si>
  <si>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</si>
  <si>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</si>
  <si>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</si>
  <si>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</si>
  <si>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</si>
  <si>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</si>
  <si>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</si>
  <si>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</si>
  <si>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</si>
  <si>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</si>
  <si>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</si>
  <si>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</si>
  <si>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</si>
  <si>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</si>
  <si>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</si>
  <si>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</si>
  <si>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</si>
  <si>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</si>
  <si>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</si>
  <si>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</si>
  <si>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</si>
  <si>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</si>
  <si>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</si>
  <si>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</si>
  <si>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</si>
  <si>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</si>
  <si>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</si>
  <si>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</si>
  <si>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</si>
  <si>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</si>
  <si>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</si>
  <si>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</si>
  <si>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</si>
  <si>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</si>
  <si>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</si>
  <si>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</si>
  <si>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</si>
  <si>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</si>
  <si>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</si>
  <si>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</si>
  <si>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</si>
  <si>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</si>
  <si>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</si>
  <si>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</si>
  <si>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</si>
  <si>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</si>
  <si>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</si>
  <si>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</si>
  <si>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</si>
  <si>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</si>
  <si>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</si>
  <si>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</si>
  <si>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</si>
  <si>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</si>
  <si>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</si>
  <si>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</si>
  <si>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</si>
  <si>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</si>
  <si>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</si>
  <si>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</si>
  <si>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</si>
  <si>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</si>
  <si>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</si>
  <si>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</si>
  <si>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</si>
  <si>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</si>
  <si>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</si>
  <si>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</si>
  <si>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</si>
  <si>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</si>
  <si>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</si>
  <si>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</si>
  <si>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</si>
  <si>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</si>
  <si>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</si>
  <si>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</si>
  <si>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</si>
  <si>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</si>
  <si>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</si>
  <si>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</si>
  <si>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</si>
  <si>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</si>
  <si>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</si>
  <si>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</si>
  <si>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</si>
  <si>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</si>
  <si>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</si>
  <si>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</si>
  <si>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</si>
  <si>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</si>
  <si>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</si>
  <si>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</si>
  <si>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</si>
  <si>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</si>
  <si>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</si>
  <si>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</si>
  <si>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</si>
  <si>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</si>
  <si>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</si>
  <si>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</si>
  <si>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</si>
  <si>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</si>
  <si>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</si>
  <si>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</si>
  <si>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</si>
  <si>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</si>
  <si>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</si>
  <si>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</si>
  <si>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</si>
  <si>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</si>
  <si>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</si>
  <si>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</si>
  <si>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</si>
  <si>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</si>
  <si>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0.74</t>
  </si>
  <si>
    <t>▲ 0.93</t>
  </si>
  <si>
    <t>▲ 2.25</t>
  </si>
  <si>
    <t>▲ 3.41</t>
  </si>
  <si>
    <t>水道事業会計</t>
  </si>
  <si>
    <t>一般会計</t>
  </si>
  <si>
    <t>介護保険特別会計</t>
  </si>
  <si>
    <t>下水道事業会計</t>
  </si>
  <si>
    <t>国民健康保険特別会計</t>
  </si>
  <si>
    <t>後期高齢者医療特別会計</t>
  </si>
  <si>
    <t>病院事業会計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</si>
  <si>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</si>
  <si>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</si>
  <si>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</si>
  <si>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</si>
  <si>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</si>
  <si>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</si>
  <si>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</si>
  <si>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</si>
  <si>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福祉振興基金</t>
    <rPh sb="0" eb="2">
      <t>フクシ</t>
    </rPh>
    <rPh sb="2" eb="4">
      <t>シンコウ</t>
    </rPh>
    <rPh sb="4" eb="6">
      <t>キキン</t>
    </rPh>
    <phoneticPr fontId="5"/>
  </si>
  <si>
    <t>スポーツセンター整備基金</t>
    <rPh sb="8" eb="10">
      <t>セイビ</t>
    </rPh>
    <rPh sb="10" eb="12">
      <t>キキン</t>
    </rPh>
    <phoneticPr fontId="5"/>
  </si>
  <si>
    <t>スポーツ振興基金</t>
    <rPh sb="4" eb="6">
      <t>シンコウ</t>
    </rPh>
    <rPh sb="6" eb="8">
      <t>キキン</t>
    </rPh>
    <phoneticPr fontId="5"/>
  </si>
  <si>
    <t>森林再生基金</t>
    <rPh sb="0" eb="6">
      <t>シンリンサイセイキキン</t>
    </rPh>
    <phoneticPr fontId="5"/>
  </si>
  <si>
    <t>山形県消防補償等組合</t>
    <rPh sb="0" eb="8">
      <t>ヤマガタケンショウボウホショウトウ</t>
    </rPh>
    <rPh sb="8" eb="10">
      <t>クミアイ</t>
    </rPh>
    <phoneticPr fontId="2"/>
  </si>
  <si>
    <t>山形県自治会館管理組合</t>
    <rPh sb="0" eb="7">
      <t>ヤマガタケンジチカイカン</t>
    </rPh>
    <rPh sb="7" eb="11">
      <t>カンリクミアイ</t>
    </rPh>
    <phoneticPr fontId="2"/>
  </si>
  <si>
    <t>山形県市町村職員退職手当組合</t>
    <rPh sb="0" eb="3">
      <t>ヤマガタケン</t>
    </rPh>
    <rPh sb="3" eb="8">
      <t>シチョウソンショクイン</t>
    </rPh>
    <rPh sb="8" eb="14">
      <t>タイショクテアテクミアイ</t>
    </rPh>
    <phoneticPr fontId="2"/>
  </si>
  <si>
    <t>山形県市町村交通災害共済組合</t>
    <rPh sb="0" eb="3">
      <t>ヤマガタケン</t>
    </rPh>
    <rPh sb="3" eb="6">
      <t>シチョウソン</t>
    </rPh>
    <rPh sb="6" eb="14">
      <t>コウツウサイガイキョウサイクミアイ</t>
    </rPh>
    <phoneticPr fontId="2"/>
  </si>
  <si>
    <t>置賜広域行政事務組合</t>
    <rPh sb="0" eb="10">
      <t>オキタマコウイキギョウセイジムクミアイ</t>
    </rPh>
    <phoneticPr fontId="2"/>
  </si>
  <si>
    <t>西置賜行政組合</t>
    <rPh sb="0" eb="7">
      <t>ニシオキタマギョウセイクミアイ</t>
    </rPh>
    <phoneticPr fontId="2"/>
  </si>
  <si>
    <t>山形県後期高齢者医療広域連合（普通会計分）</t>
    <rPh sb="0" eb="3">
      <t>ヤマガタケン</t>
    </rPh>
    <rPh sb="3" eb="8">
      <t>コウキコウレイシャ</t>
    </rPh>
    <rPh sb="8" eb="10">
      <t>イリョウ</t>
    </rPh>
    <rPh sb="10" eb="14">
      <t>コウイキレンゴウ</t>
    </rPh>
    <rPh sb="15" eb="20">
      <t>フツウカイケイブン</t>
    </rPh>
    <phoneticPr fontId="2"/>
  </si>
  <si>
    <t>山形県後期高齢者医療広域連合（事業会計分）</t>
    <rPh sb="0" eb="3">
      <t>ヤマガタケン</t>
    </rPh>
    <rPh sb="3" eb="8">
      <t>コウキコウレイシャ</t>
    </rPh>
    <rPh sb="8" eb="10">
      <t>イリョウ</t>
    </rPh>
    <rPh sb="10" eb="14">
      <t>コウイキレンゴウ</t>
    </rPh>
    <rPh sb="15" eb="17">
      <t>ジギョウ</t>
    </rPh>
    <rPh sb="17" eb="19">
      <t>カイケイ</t>
    </rPh>
    <rPh sb="19" eb="20">
      <t>ブン</t>
    </rPh>
    <phoneticPr fontId="2"/>
  </si>
  <si>
    <t>白鷹町アルカディア財団</t>
    <rPh sb="0" eb="3">
      <t>シラタカマチ</t>
    </rPh>
    <rPh sb="9" eb="11">
      <t>ザイダン</t>
    </rPh>
    <phoneticPr fontId="2"/>
  </si>
  <si>
    <t>ケイエスしらたか</t>
  </si>
  <si>
    <t>山形鉄道</t>
    <rPh sb="0" eb="4">
      <t>ヤマガタテツドウ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</si>
</sst>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D076-486B-8457-6147FF6975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57097</c:v>
                </c:pt>
                <c:pt idx="1">
                  <c:v>56737</c:v>
                </c:pt>
                <c:pt idx="2">
                  <c:v>84817</c:v>
                </c:pt>
                <c:pt idx="3">
                  <c:v>68908</c:v>
                </c:pt>
                <c:pt idx="4">
                  <c:v>104524</c:v>
                </c:pt>
              </c:numCache>
            </c:numRef>
          </c:val>
          <c:smooth val="0"/>
          <c:extLst>
            <c:ext xmlns:c16="http://schemas.microsoft.com/office/drawing/2014/chart" uri="{C3380CC4-5D6E-409C-BE32-E72D297353CC}">
              <c16:uniqueId val="{00000001-D076-486B-8457-6147FF6975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13.26</c:v>
                </c:pt>
                <c:pt idx="1">
                  <c:v>17.059999999999999</c:v>
                </c:pt>
                <c:pt idx="2">
                  <c:v>15.57</c:v>
                </c:pt>
                <c:pt idx="3">
                  <c:v>13.03</c:v>
                </c:pt>
                <c:pt idx="4">
                  <c:v>9.27</c:v>
                </c:pt>
              </c:numCache>
            </c:numRef>
          </c:val>
          <c:extLst>
            <c:ext xmlns:c16="http://schemas.microsoft.com/office/drawing/2014/chart" uri="{C3380CC4-5D6E-409C-BE32-E72D297353CC}">
              <c16:uniqueId val="{00000000-4789-45C5-B550-DAECE414EB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19.29</c:v>
                </c:pt>
                <c:pt idx="1">
                  <c:v>19.21</c:v>
                </c:pt>
                <c:pt idx="2">
                  <c:v>20.25</c:v>
                </c:pt>
                <c:pt idx="3">
                  <c:v>19.89</c:v>
                </c:pt>
                <c:pt idx="4">
                  <c:v>19.39</c:v>
                </c:pt>
              </c:numCache>
            </c:numRef>
          </c:val>
          <c:extLst>
            <c:ext xmlns:c16="http://schemas.microsoft.com/office/drawing/2014/chart" uri="{C3380CC4-5D6E-409C-BE32-E72D297353CC}">
              <c16:uniqueId val="{00000001-4789-45C5-B550-DAECE414EB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-0.74</c:v>
                </c:pt>
                <c:pt idx="1">
                  <c:v>5.49</c:v>
                </c:pt>
                <c:pt idx="2">
                  <c:v>-0.93</c:v>
                </c:pt>
                <c:pt idx="3">
                  <c:v>-2.25</c:v>
                </c:pt>
                <c:pt idx="4">
                  <c:v>-3.41</c:v>
                </c:pt>
              </c:numCache>
            </c:numRef>
          </c:val>
          <c:smooth val="0"/>
          <c:extLst>
            <c:ext xmlns:c16="http://schemas.microsoft.com/office/drawing/2014/chart" uri="{C3380CC4-5D6E-409C-BE32-E72D297353CC}">
              <c16:uniqueId val="{00000002-4789-45C5-B550-DAECE414EB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c:v>
                </c:pt>
                <c:pt idx="2">
                  <c:v>#N/A</c:v>
                </c:pt>
                <c:pt idx="3">
                  <c:v>0.4</c:v>
                </c:pt>
                <c:pt idx="4">
                  <c:v>#N/A</c:v>
                </c:pt>
                <c:pt idx="5">
                  <c:v>0.48</c:v>
                </c:pt>
                <c:pt idx="6">
                  <c:v>#N/A</c:v>
                </c:pt>
                <c:pt idx="7">
                  <c:v>0.83</c:v>
                </c:pt>
                <c:pt idx="8">
                  <c:v>0</c:v>
                </c:pt>
                <c:pt idx="9">
                  <c:v>0</c:v>
                </c:pt>
              </c:numCache>
            </c:numRef>
          </c:val>
          <c:extLst>
            <c:ext xmlns:c16="http://schemas.microsoft.com/office/drawing/2014/chart" uri="{C3380CC4-5D6E-409C-BE32-E72D297353CC}">
              <c16:uniqueId val="{00000000-E87B-4EBA-91DB-B14282310F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7B-4EBA-91DB-B14282310F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7B-4EBA-91DB-B14282310F07}"/>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87B-4EBA-91DB-B14282310F0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0.05</c:v>
                </c:pt>
                <c:pt idx="8">
                  <c:v>#N/A</c:v>
                </c:pt>
                <c:pt idx="9">
                  <c:v>0.06</c:v>
                </c:pt>
              </c:numCache>
            </c:numRef>
          </c:val>
          <c:extLst>
            <c:ext xmlns:c16="http://schemas.microsoft.com/office/drawing/2014/chart" uri="{C3380CC4-5D6E-409C-BE32-E72D297353CC}">
              <c16:uniqueId val="{00000004-E87B-4EBA-91DB-B14282310F0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0.92</c:v>
                </c:pt>
                <c:pt idx="2">
                  <c:v>#N/A</c:v>
                </c:pt>
                <c:pt idx="3">
                  <c:v>1.24</c:v>
                </c:pt>
                <c:pt idx="4">
                  <c:v>#N/A</c:v>
                </c:pt>
                <c:pt idx="5">
                  <c:v>0.44</c:v>
                </c:pt>
                <c:pt idx="6">
                  <c:v>#N/A</c:v>
                </c:pt>
                <c:pt idx="7">
                  <c:v>0.83</c:v>
                </c:pt>
                <c:pt idx="8">
                  <c:v>#N/A</c:v>
                </c:pt>
                <c:pt idx="9">
                  <c:v>0.5</c:v>
                </c:pt>
              </c:numCache>
            </c:numRef>
          </c:val>
          <c:extLst>
            <c:ext xmlns:c16="http://schemas.microsoft.com/office/drawing/2014/chart" uri="{C3380CC4-5D6E-409C-BE32-E72D297353CC}">
              <c16:uniqueId val="{00000005-E87B-4EBA-91DB-B14282310F0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1.42</c:v>
                </c:pt>
              </c:numCache>
            </c:numRef>
          </c:val>
          <c:extLst>
            <c:ext xmlns:c16="http://schemas.microsoft.com/office/drawing/2014/chart" uri="{C3380CC4-5D6E-409C-BE32-E72D297353CC}">
              <c16:uniqueId val="{00000006-E87B-4EBA-91DB-B14282310F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1.29</c:v>
                </c:pt>
                <c:pt idx="2">
                  <c:v>#N/A</c:v>
                </c:pt>
                <c:pt idx="3">
                  <c:v>1.47</c:v>
                </c:pt>
                <c:pt idx="4">
                  <c:v>#N/A</c:v>
                </c:pt>
                <c:pt idx="5">
                  <c:v>1.42</c:v>
                </c:pt>
                <c:pt idx="6">
                  <c:v>#N/A</c:v>
                </c:pt>
                <c:pt idx="7">
                  <c:v>1.32</c:v>
                </c:pt>
                <c:pt idx="8">
                  <c:v>#N/A</c:v>
                </c:pt>
                <c:pt idx="9">
                  <c:v>1.52</c:v>
                </c:pt>
              </c:numCache>
            </c:numRef>
          </c:val>
          <c:extLst>
            <c:ext xmlns:c16="http://schemas.microsoft.com/office/drawing/2014/chart" uri="{C3380CC4-5D6E-409C-BE32-E72D297353CC}">
              <c16:uniqueId val="{00000007-E87B-4EBA-91DB-B14282310F0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13.25</c:v>
                </c:pt>
                <c:pt idx="2">
                  <c:v>#N/A</c:v>
                </c:pt>
                <c:pt idx="3">
                  <c:v>17.059999999999999</c:v>
                </c:pt>
                <c:pt idx="4">
                  <c:v>#N/A</c:v>
                </c:pt>
                <c:pt idx="5">
                  <c:v>15.57</c:v>
                </c:pt>
                <c:pt idx="6">
                  <c:v>#N/A</c:v>
                </c:pt>
                <c:pt idx="7">
                  <c:v>13.03</c:v>
                </c:pt>
                <c:pt idx="8">
                  <c:v>#N/A</c:v>
                </c:pt>
                <c:pt idx="9">
                  <c:v>9.26</c:v>
                </c:pt>
              </c:numCache>
            </c:numRef>
          </c:val>
          <c:extLst>
            <c:ext xmlns:c16="http://schemas.microsoft.com/office/drawing/2014/chart" uri="{C3380CC4-5D6E-409C-BE32-E72D297353CC}">
              <c16:uniqueId val="{00000008-E87B-4EBA-91DB-B14282310F0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8.93</c:v>
                </c:pt>
                <c:pt idx="2">
                  <c:v>#N/A</c:v>
                </c:pt>
                <c:pt idx="3">
                  <c:v>8.2799999999999994</c:v>
                </c:pt>
                <c:pt idx="4">
                  <c:v>#N/A</c:v>
                </c:pt>
                <c:pt idx="5">
                  <c:v>8.92</c:v>
                </c:pt>
                <c:pt idx="6">
                  <c:v>#N/A</c:v>
                </c:pt>
                <c:pt idx="7">
                  <c:v>9.8800000000000008</c:v>
                </c:pt>
                <c:pt idx="8">
                  <c:v>#N/A</c:v>
                </c:pt>
                <c:pt idx="9">
                  <c:v>10.26</c:v>
                </c:pt>
              </c:numCache>
            </c:numRef>
          </c:val>
          <c:extLst>
            <c:ext xmlns:c16="http://schemas.microsoft.com/office/drawing/2014/chart" uri="{C3380CC4-5D6E-409C-BE32-E72D297353CC}">
              <c16:uniqueId val="{00000009-E87B-4EBA-91DB-B14282310F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1002</c:v>
                </c:pt>
                <c:pt idx="5">
                  <c:v>1018</c:v>
                </c:pt>
                <c:pt idx="8">
                  <c:v>1097</c:v>
                </c:pt>
                <c:pt idx="11">
                  <c:v>1166</c:v>
                </c:pt>
                <c:pt idx="14">
                  <c:v>1161</c:v>
                </c:pt>
              </c:numCache>
            </c:numRef>
          </c:val>
          <c:extLst>
            <c:ext xmlns:c16="http://schemas.microsoft.com/office/drawing/2014/chart" uri="{C3380CC4-5D6E-409C-BE32-E72D297353CC}">
              <c16:uniqueId val="{00000000-7AF8-4B02-B1CB-E4C4EA284A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F8-4B02-B1CB-E4C4EA284A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F8-4B02-B1CB-E4C4EA284A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43</c:v>
                </c:pt>
                <c:pt idx="6">
                  <c:v>48</c:v>
                </c:pt>
                <c:pt idx="9">
                  <c:v>51</c:v>
                </c:pt>
                <c:pt idx="12">
                  <c:v>39</c:v>
                </c:pt>
              </c:numCache>
            </c:numRef>
          </c:val>
          <c:extLst>
            <c:ext xmlns:c16="http://schemas.microsoft.com/office/drawing/2014/chart" uri="{C3380CC4-5D6E-409C-BE32-E72D297353CC}">
              <c16:uniqueId val="{00000003-7AF8-4B02-B1CB-E4C4EA284A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359</c:v>
                </c:pt>
                <c:pt idx="3">
                  <c:v>357</c:v>
                </c:pt>
                <c:pt idx="6">
                  <c:v>344</c:v>
                </c:pt>
                <c:pt idx="9">
                  <c:v>310</c:v>
                </c:pt>
                <c:pt idx="12">
                  <c:v>321</c:v>
                </c:pt>
              </c:numCache>
            </c:numRef>
          </c:val>
          <c:extLst>
            <c:ext xmlns:c16="http://schemas.microsoft.com/office/drawing/2014/chart" uri="{C3380CC4-5D6E-409C-BE32-E72D297353CC}">
              <c16:uniqueId val="{00000004-7AF8-4B02-B1CB-E4C4EA284A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F8-4B02-B1CB-E4C4EA284A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F8-4B02-B1CB-E4C4EA284A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996</c:v>
                </c:pt>
                <c:pt idx="3">
                  <c:v>1062</c:v>
                </c:pt>
                <c:pt idx="6">
                  <c:v>1202</c:v>
                </c:pt>
                <c:pt idx="9">
                  <c:v>1346</c:v>
                </c:pt>
                <c:pt idx="12">
                  <c:v>1351</c:v>
                </c:pt>
              </c:numCache>
            </c:numRef>
          </c:val>
          <c:extLst>
            <c:ext xmlns:c16="http://schemas.microsoft.com/office/drawing/2014/chart" uri="{C3380CC4-5D6E-409C-BE32-E72D297353CC}">
              <c16:uniqueId val="{00000007-7AF8-4B02-B1CB-E4C4EA284A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390</c:v>
                </c:pt>
                <c:pt idx="2">
                  <c:v>#N/A</c:v>
                </c:pt>
                <c:pt idx="3">
                  <c:v>#N/A</c:v>
                </c:pt>
                <c:pt idx="4">
                  <c:v>444</c:v>
                </c:pt>
                <c:pt idx="5">
                  <c:v>#N/A</c:v>
                </c:pt>
                <c:pt idx="6">
                  <c:v>#N/A</c:v>
                </c:pt>
                <c:pt idx="7">
                  <c:v>497</c:v>
                </c:pt>
                <c:pt idx="8">
                  <c:v>#N/A</c:v>
                </c:pt>
                <c:pt idx="9">
                  <c:v>#N/A</c:v>
                </c:pt>
                <c:pt idx="10">
                  <c:v>541</c:v>
                </c:pt>
                <c:pt idx="11">
                  <c:v>#N/A</c:v>
                </c:pt>
                <c:pt idx="12">
                  <c:v>#N/A</c:v>
                </c:pt>
                <c:pt idx="13">
                  <c:v>550</c:v>
                </c:pt>
                <c:pt idx="14">
                  <c:v>#N/A</c:v>
                </c:pt>
              </c:numCache>
            </c:numRef>
          </c:val>
          <c:smooth val="0"/>
          <c:extLst>
            <c:ext xmlns:c16="http://schemas.microsoft.com/office/drawing/2014/chart" uri="{C3380CC4-5D6E-409C-BE32-E72D297353CC}">
              <c16:uniqueId val="{00000008-7AF8-4B02-B1CB-E4C4EA284A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9977</c:v>
                </c:pt>
                <c:pt idx="5">
                  <c:v>10008</c:v>
                </c:pt>
                <c:pt idx="8">
                  <c:v>9590</c:v>
                </c:pt>
                <c:pt idx="11">
                  <c:v>9030</c:v>
                </c:pt>
                <c:pt idx="14">
                  <c:v>8522</c:v>
                </c:pt>
              </c:numCache>
            </c:numRef>
          </c:val>
          <c:extLst>
            <c:ext xmlns:c16="http://schemas.microsoft.com/office/drawing/2014/chart" uri="{C3380CC4-5D6E-409C-BE32-E72D297353CC}">
              <c16:uniqueId val="{00000000-D450-446C-84DE-3B85E3A7A2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396</c:v>
                </c:pt>
                <c:pt idx="5">
                  <c:v>399</c:v>
                </c:pt>
                <c:pt idx="8">
                  <c:v>369</c:v>
                </c:pt>
                <c:pt idx="11">
                  <c:v>384</c:v>
                </c:pt>
                <c:pt idx="14">
                  <c:v>407</c:v>
                </c:pt>
              </c:numCache>
            </c:numRef>
          </c:val>
          <c:extLst>
            <c:ext xmlns:c16="http://schemas.microsoft.com/office/drawing/2014/chart" uri="{C3380CC4-5D6E-409C-BE32-E72D297353CC}">
              <c16:uniqueId val="{00000001-D450-446C-84DE-3B85E3A7A2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3151</c:v>
                </c:pt>
                <c:pt idx="5">
                  <c:v>3432</c:v>
                </c:pt>
                <c:pt idx="8">
                  <c:v>3893</c:v>
                </c:pt>
                <c:pt idx="11">
                  <c:v>4220</c:v>
                </c:pt>
                <c:pt idx="14">
                  <c:v>4253</c:v>
                </c:pt>
              </c:numCache>
            </c:numRef>
          </c:val>
          <c:extLst>
            <c:ext xmlns:c16="http://schemas.microsoft.com/office/drawing/2014/chart" uri="{C3380CC4-5D6E-409C-BE32-E72D297353CC}">
              <c16:uniqueId val="{00000002-D450-446C-84DE-3B85E3A7A2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50-446C-84DE-3B85E3A7A2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50-446C-84DE-3B85E3A7A2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50-446C-84DE-3B85E3A7A2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970</c:v>
                </c:pt>
                <c:pt idx="3">
                  <c:v>960</c:v>
                </c:pt>
                <c:pt idx="6">
                  <c:v>941</c:v>
                </c:pt>
                <c:pt idx="9">
                  <c:v>942</c:v>
                </c:pt>
                <c:pt idx="12">
                  <c:v>936</c:v>
                </c:pt>
              </c:numCache>
            </c:numRef>
          </c:val>
          <c:extLst>
            <c:ext xmlns:c16="http://schemas.microsoft.com/office/drawing/2014/chart" uri="{C3380CC4-5D6E-409C-BE32-E72D297353CC}">
              <c16:uniqueId val="{00000006-D450-446C-84DE-3B85E3A7A2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433</c:v>
                </c:pt>
                <c:pt idx="3">
                  <c:v>350</c:v>
                </c:pt>
                <c:pt idx="6">
                  <c:v>294</c:v>
                </c:pt>
                <c:pt idx="9">
                  <c:v>230</c:v>
                </c:pt>
                <c:pt idx="12">
                  <c:v>185</c:v>
                </c:pt>
              </c:numCache>
            </c:numRef>
          </c:val>
          <c:extLst>
            <c:ext xmlns:c16="http://schemas.microsoft.com/office/drawing/2014/chart" uri="{C3380CC4-5D6E-409C-BE32-E72D297353CC}">
              <c16:uniqueId val="{00000007-D450-446C-84DE-3B85E3A7A2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2530</c:v>
                </c:pt>
                <c:pt idx="3">
                  <c:v>2270</c:v>
                </c:pt>
                <c:pt idx="6">
                  <c:v>2185</c:v>
                </c:pt>
                <c:pt idx="9">
                  <c:v>2019</c:v>
                </c:pt>
                <c:pt idx="12">
                  <c:v>1897</c:v>
                </c:pt>
              </c:numCache>
            </c:numRef>
          </c:val>
          <c:extLst>
            <c:ext xmlns:c16="http://schemas.microsoft.com/office/drawing/2014/chart" uri="{C3380CC4-5D6E-409C-BE32-E72D297353CC}">
              <c16:uniqueId val="{00000008-D450-446C-84DE-3B85E3A7A2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50-446C-84DE-3B85E3A7A2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11895</c:v>
                </c:pt>
                <c:pt idx="3">
                  <c:v>11917</c:v>
                </c:pt>
                <c:pt idx="6">
                  <c:v>11745</c:v>
                </c:pt>
                <c:pt idx="9">
                  <c:v>11061</c:v>
                </c:pt>
                <c:pt idx="12">
                  <c:v>10621</c:v>
                </c:pt>
              </c:numCache>
            </c:numRef>
          </c:val>
          <c:extLst>
            <c:ext xmlns:c16="http://schemas.microsoft.com/office/drawing/2014/chart" uri="{C3380CC4-5D6E-409C-BE32-E72D297353CC}">
              <c16:uniqueId val="{0000000A-D450-446C-84DE-3B85E3A7A2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2304</c:v>
                </c:pt>
                <c:pt idx="2">
                  <c:v>#N/A</c:v>
                </c:pt>
                <c:pt idx="3">
                  <c:v>#N/A</c:v>
                </c:pt>
                <c:pt idx="4">
                  <c:v>1658</c:v>
                </c:pt>
                <c:pt idx="5">
                  <c:v>#N/A</c:v>
                </c:pt>
                <c:pt idx="6">
                  <c:v>#N/A</c:v>
                </c:pt>
                <c:pt idx="7">
                  <c:v>1315</c:v>
                </c:pt>
                <c:pt idx="8">
                  <c:v>#N/A</c:v>
                </c:pt>
                <c:pt idx="9">
                  <c:v>#N/A</c:v>
                </c:pt>
                <c:pt idx="10">
                  <c:v>618</c:v>
                </c:pt>
                <c:pt idx="11">
                  <c:v>#N/A</c:v>
                </c:pt>
                <c:pt idx="12">
                  <c:v>#N/A</c:v>
                </c:pt>
                <c:pt idx="13">
                  <c:v>457</c:v>
                </c:pt>
                <c:pt idx="14">
                  <c:v>#N/A</c:v>
                </c:pt>
              </c:numCache>
            </c:numRef>
          </c:val>
          <c:smooth val="0"/>
          <c:extLst>
            <c:ext xmlns:c16="http://schemas.microsoft.com/office/drawing/2014/chart" uri="{C3380CC4-5D6E-409C-BE32-E72D297353CC}">
              <c16:uniqueId val="{0000000B-D450-446C-84DE-3B85E3A7A2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1047</c:v>
                </c:pt>
                <c:pt idx="1">
                  <c:v>1047</c:v>
                </c:pt>
                <c:pt idx="2">
                  <c:v>1048</c:v>
                </c:pt>
              </c:numCache>
            </c:numRef>
          </c:val>
          <c:extLst>
            <c:ext xmlns:c16="http://schemas.microsoft.com/office/drawing/2014/chart" uri="{C3380CC4-5D6E-409C-BE32-E72D297353CC}">
              <c16:uniqueId val="{00000000-CC48-4D25-B900-C91D83D749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908</c:v>
                </c:pt>
                <c:pt idx="1">
                  <c:v>1009</c:v>
                </c:pt>
                <c:pt idx="2">
                  <c:v>914</c:v>
                </c:pt>
              </c:numCache>
            </c:numRef>
          </c:val>
          <c:extLst>
            <c:ext xmlns:c16="http://schemas.microsoft.com/office/drawing/2014/chart" uri="{C3380CC4-5D6E-409C-BE32-E72D297353CC}">
              <c16:uniqueId val="{00000001-CC48-4D25-B900-C91D83D749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1331</c:v>
                </c:pt>
                <c:pt idx="1">
                  <c:v>1406</c:v>
                </c:pt>
                <c:pt idx="2">
                  <c:v>1457</c:v>
                </c:pt>
              </c:numCache>
            </c:numRef>
          </c:val>
          <c:extLst>
            <c:ext xmlns:c16="http://schemas.microsoft.com/office/drawing/2014/chart" uri="{C3380CC4-5D6E-409C-BE32-E72D297353CC}">
              <c16:uniqueId val="{00000002-CC48-4D25-B900-C91D83D749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山形県白鷹町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大規模事業に係る元金償還の開始に伴い増加傾向にあ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ピークを迎</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え、今後は一時減少す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る見込み。</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下水道及び農業集落排水特別会計へ対する負担が約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割を占めている。順次償還終了を迎えており減少傾向にある。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・算入公債費等</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普通会計における地方債残高のうち、交付税算入割合の高い過疎対策事業債及び臨時財政対策債の占める割合が約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割となっており、過疎対策事業債の償還開始の影響により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高止まり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今後も白鷹町振興実施計画等に沿って、将来の公債費を勘案し、国庫補助金や交付税措置のある地方債を活用することで実質公債費比率の急激な上昇を抑制していく。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満期一括償還地方債の借入に係る積立はない。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山形県白鷹町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令和元年度にピークを迎え、以降高止まり傾向にある。今後は元金償還が進むことから減少が見込まれる。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・公営企業等繰入見込額</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下水道事業へ対する見込額の占める割合が大きく、下水道債の償還に合わせ若干の減少が見込まれる。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・充当可能基金</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決算や財政状況を踏まえ、財政調整基金や減債基金、公共施設整備基金等への積立を行ったことから増額している。今後、減債基金については公債費の増嵩に合わせた活用、公共施設整備基金については各施設整備等への活用を検討している。今後の基金の活用を踏まえ、計画的に積立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山形県白鷹町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今後の財政需要や公債費の増嵩に備え、財政調整基金や減債基金、公共施設整備基金等の元金積立を行ったため増加している。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各基金の使途に応じて適切に積立及び取崩を行っていく。財政調整基金や減債基金については、今後の財政運営の機動性・柔軟性を確保するため計画的な積立や取崩を行っていく。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公共施設整備基金：公用または公共に供する施設の整備資金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スポーツセンター整備基金：健康づくりや競技スポーツの推進など生涯スポーツの振興に向けて、スポーツ活動の拠点となるスポーツセンターの整備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福祉振興基金：健康、福祉、医療を総合化した健康福祉の里を確立するため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スポーツ振興基金：体育・スポーツを普及振興し、広く町民の健康の増進とスポーツ精神の高揚に資するため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ふるさと応援基金：寄附金によるまちづくりを推進するため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感染症対策基金：新型コロナウイルス感染症に対応するため</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地域経済変動対策基金：地域経済変動対策利子補給の財源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公共施設整備基金：今後の施設整備や老朽化した施設の長寿命化事業へ対応するため積立を行った。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ふるさと応援基金：文化振興、人材育成、観光交流等のための事業に活用するため取崩を行った。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地域経済変動対策基金：地域経済変動対策利子補給の財源とするため取崩を行った。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公共施設整備備金：今後の財政需要を鑑み積立を行っていくとともに、公共施設整備整備や長寿命化事業に活用していく。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福祉振興基金：保育の充実に資する事業等へ活用していく。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ふるさと応援基金：全国からの寄附金を元金に積立を行い、目的に沿った事業実施のために取崩を行い活用していく。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臨時財政需要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へ対応するため取崩を行ったが、今後の災害や令和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年度における物価高騰などの臨時的な財政需要へ対応するため積み増しを行ったことから増加している。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年度において物価高騰に係る財政需要へ対応するため取崩を行う。今後も決算の状況や将来見込まれる財政需要を鑑み計画的に積立・取崩を行っていく。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公債費が増嵩傾向にあり令和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年度にピークを迎え</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ことから、計画的に積立を行った。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まちづくり複合施設整備等の大規模事業に活用した地方債の元金償還開始により公債費が増嵩し、令和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年度をピークに高止まり傾向になることが見込まれるため、これまで計画的に積立を行ってきた基金を有効に活用していく。また、各年度の決算状況を踏まえ適宜積立を行っていく。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山形県白鷹町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12,222
12,057
157.71
10,742,017
10,226,649
500,915
5,405,916
10,620,974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直近の傾向として税収が類似団体平均よりも低く、基準財政収入額が類似団体平均よりも下回っており、一方で基準財政需要額が類似団体を上回っている。そのため同様の傾向から財政力指数は類似団体平均値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減少や高齢化の影響により、財政基盤が弱い状況にあることから引き続き町税確保のため収納率向上へ向けた取組を行うとともに、人口減少対策に係る施策を実施することにより活力ある地域社会の構築と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28363</xdr:rowOff>
    </xdr:from>
    <xdr:to>
      <xdr:col>23</xdr:col>
      <xdr:colOff>133350</xdr:colOff>
      <xdr:row>44</xdr:row>
      <xdr:rowOff>28363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2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28363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41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12277</xdr:rowOff>
    </xdr:from>
    <xdr:to>
      <xdr:col>11</xdr:col>
      <xdr:colOff>31750</xdr:colOff>
      <xdr:row>44</xdr:row>
      <xdr:rowOff>20320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44890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149013</xdr:rowOff>
    </xdr:from>
    <xdr:to>
      <xdr:col>19</xdr:col>
      <xdr:colOff>184150</xdr:colOff>
      <xdr:row>44</xdr:row>
      <xdr:rowOff>79163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63940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93.1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ポイントとなり、前年度より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要因としては、普通交付税や地方消費税交付金等の歳入経常一般財源の伸び以上に公債費等の歳出経常一般財源の伸びが大きかったことによるものである。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普通交付税をはじめとした依存財源の増減に大きく左右される財政構造であることに加え、今後も公債費の増嵩が見込まれる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とから、持続可能な行財政運営に努める。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78486</xdr:rowOff>
    </xdr:from>
    <xdr:to>
      <xdr:col>23</xdr:col>
      <xdr:colOff>133350</xdr:colOff>
      <xdr:row>60</xdr:row>
      <xdr:rowOff>100203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6548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32639</xdr:rowOff>
    </xdr:from>
    <xdr:to>
      <xdr:col>19</xdr:col>
      <xdr:colOff>133350</xdr:colOff>
      <xdr:row>60</xdr:row>
      <xdr:rowOff>78486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19639"/>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60</xdr:row>
      <xdr:rowOff>32639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35184"/>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119634</xdr:rowOff>
    </xdr:from>
    <xdr:to>
      <xdr:col>11</xdr:col>
      <xdr:colOff>31750</xdr:colOff>
      <xdr:row>60</xdr:row>
      <xdr:rowOff>6096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351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49403</xdr:rowOff>
    </xdr:from>
    <xdr:to>
      <xdr:col>23</xdr:col>
      <xdr:colOff>184150</xdr:colOff>
      <xdr:row>60</xdr:row>
      <xdr:rowOff>151003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21480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0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27686</xdr:rowOff>
    </xdr:from>
    <xdr:to>
      <xdr:col>19</xdr:col>
      <xdr:colOff>184150</xdr:colOff>
      <xdr:row>60</xdr:row>
      <xdr:rowOff>129286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114063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0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153289</xdr:rowOff>
    </xdr:from>
    <xdr:to>
      <xdr:col>15</xdr:col>
      <xdr:colOff>133350</xdr:colOff>
      <xdr:row>60</xdr:row>
      <xdr:rowOff>83439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68216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68834</xdr:rowOff>
    </xdr:from>
    <xdr:to>
      <xdr:col>11</xdr:col>
      <xdr:colOff>82550</xdr:colOff>
      <xdr:row>59</xdr:row>
      <xdr:rowOff>170434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155211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7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126746</xdr:rowOff>
    </xdr:from>
    <xdr:to>
      <xdr:col>7</xdr:col>
      <xdr:colOff>31750</xdr:colOff>
      <xdr:row>60</xdr:row>
      <xdr:rowOff>56896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41673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人件費や物件費が類似団体平均より低いことから、全体として低い水準にある。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維持補修費は除排雪経費の占める割合が大きく、豪雪地帯の特殊要因によるものである。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今後、人件費の増加や物価上昇に伴う物件費・維持補修費の増加が見込まれることから、引き続き効果的な支出に努める。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97138</xdr:rowOff>
    </xdr:from>
    <xdr:to>
      <xdr:col>23</xdr:col>
      <xdr:colOff>133350</xdr:colOff>
      <xdr:row>82</xdr:row>
      <xdr:rowOff>30900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84588"/>
          <a:ext cx="838200" cy="10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90788</xdr:rowOff>
    </xdr:from>
    <xdr:to>
      <xdr:col>19</xdr:col>
      <xdr:colOff>133350</xdr:colOff>
      <xdr:row>81</xdr:row>
      <xdr:rowOff>97138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8238"/>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90788</xdr:rowOff>
    </xdr:from>
    <xdr:to>
      <xdr:col>15</xdr:col>
      <xdr:colOff>82550</xdr:colOff>
      <xdr:row>81</xdr:row>
      <xdr:rowOff>98667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78238"/>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44856</xdr:rowOff>
    </xdr:from>
    <xdr:to>
      <xdr:col>11</xdr:col>
      <xdr:colOff>31750</xdr:colOff>
      <xdr:row>81</xdr:row>
      <xdr:rowOff>98667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32306"/>
          <a:ext cx="889000" cy="5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151550</xdr:rowOff>
    </xdr:from>
    <xdr:to>
      <xdr:col>23</xdr:col>
      <xdr:colOff>184150</xdr:colOff>
      <xdr:row>82</xdr:row>
      <xdr:rowOff>81700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168077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46338</xdr:rowOff>
    </xdr:from>
    <xdr:to>
      <xdr:col>19</xdr:col>
      <xdr:colOff>184150</xdr:colOff>
      <xdr:row>81</xdr:row>
      <xdr:rowOff>147938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158115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0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39988</xdr:rowOff>
    </xdr:from>
    <xdr:to>
      <xdr:col>15</xdr:col>
      <xdr:colOff>133350</xdr:colOff>
      <xdr:row>81</xdr:row>
      <xdr:rowOff>141588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151765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9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47867</xdr:rowOff>
    </xdr:from>
    <xdr:to>
      <xdr:col>11</xdr:col>
      <xdr:colOff>82550</xdr:colOff>
      <xdr:row>81</xdr:row>
      <xdr:rowOff>149467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159644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0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165506</xdr:rowOff>
    </xdr:from>
    <xdr:to>
      <xdr:col>7</xdr:col>
      <xdr:colOff>31750</xdr:colOff>
      <xdr:row>81</xdr:row>
      <xdr:rowOff>95656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8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105833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5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本町の給料表は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級制となっているため高齢層は指数が低いことや、これまで行革による職員数削減措置としての新規採用の抑制などにより指数が抑えられてきたが、採用抑制により生じた年齢構成のアンバランス解消のための計画的な採用等により、指数は以前より上昇している。引き続き事務事業の見直しによる業務の効率化や民間力の活用に加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の推進により、総人件費抑制に努める。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115005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060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115005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88195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これまで現業部門の退職不補充、保育所の民間委託をはじめとした行財政改革の取組などにより、現在は適正な水準にある。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年度からの定年引上げにより、今後は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に一度定年退職者が０となるが、組織の新陳代謝の観点から、採用は継続的に行っていく。また、デジタル技術の活用をはじめとした行政改革の推進を前提として、定年延長職員を含め限られた職員で効率的な行政執行を行うことができる組織・職員体制の構築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21953</xdr:rowOff>
    </xdr:from>
    <xdr:to>
      <xdr:col>81</xdr:col>
      <xdr:colOff>44450</xdr:colOff>
      <xdr:row>60</xdr:row>
      <xdr:rowOff>85151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08953"/>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155484</xdr:rowOff>
    </xdr:from>
    <xdr:to>
      <xdr:col>77</xdr:col>
      <xdr:colOff>44450</xdr:colOff>
      <xdr:row>60</xdr:row>
      <xdr:rowOff>21953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7103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135951</xdr:rowOff>
    </xdr:from>
    <xdr:to>
      <xdr:col>72</xdr:col>
      <xdr:colOff>203200</xdr:colOff>
      <xdr:row>59</xdr:row>
      <xdr:rowOff>155484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51501"/>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116417</xdr:rowOff>
    </xdr:from>
    <xdr:to>
      <xdr:col>68</xdr:col>
      <xdr:colOff>152400</xdr:colOff>
      <xdr:row>59</xdr:row>
      <xdr:rowOff>135951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31967"/>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34351</xdr:rowOff>
    </xdr:from>
    <xdr:to>
      <xdr:col>81</xdr:col>
      <xdr:colOff>95250</xdr:colOff>
      <xdr:row>60</xdr:row>
      <xdr:rowOff>135951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50878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142603</xdr:rowOff>
    </xdr:from>
    <xdr:to>
      <xdr:col>77</xdr:col>
      <xdr:colOff>95250</xdr:colOff>
      <xdr:row>60</xdr:row>
      <xdr:rowOff>72753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104684</xdr:rowOff>
    </xdr:from>
    <xdr:to>
      <xdr:col>73</xdr:col>
      <xdr:colOff>44450</xdr:colOff>
      <xdr:row>60</xdr:row>
      <xdr:rowOff>34834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45011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85151</xdr:rowOff>
    </xdr:from>
    <xdr:to>
      <xdr:col>68</xdr:col>
      <xdr:colOff>203200</xdr:colOff>
      <xdr:row>60</xdr:row>
      <xdr:rowOff>15301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25478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96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65617</xdr:rowOff>
    </xdr:from>
    <xdr:to>
      <xdr:col>64</xdr:col>
      <xdr:colOff>152400</xdr:colOff>
      <xdr:row>59</xdr:row>
      <xdr:rowOff>167217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5944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年度については公債費の増額に伴い、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カ年平均で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をピークに一時減少するが、主要事業の実施により再度増加する見込みであることから、今後も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過疎対策事業債等の交付税措置の割合の高い地方債を活用し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106741</xdr:rowOff>
    </xdr:from>
    <xdr:to>
      <xdr:col>81</xdr:col>
      <xdr:colOff>44450</xdr:colOff>
      <xdr:row>44</xdr:row>
      <xdr:rowOff>27215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479091"/>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151795</xdr:rowOff>
    </xdr:from>
    <xdr:to>
      <xdr:col>77</xdr:col>
      <xdr:colOff>44450</xdr:colOff>
      <xdr:row>43</xdr:row>
      <xdr:rowOff>106741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526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42</xdr:row>
      <xdr:rowOff>151795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918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41</xdr:row>
      <xdr:rowOff>162378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147865</xdr:rowOff>
    </xdr:from>
    <xdr:to>
      <xdr:col>81</xdr:col>
      <xdr:colOff>95250</xdr:colOff>
      <xdr:row>44</xdr:row>
      <xdr:rowOff>78015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119942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100995</xdr:rowOff>
    </xdr:from>
    <xdr:to>
      <xdr:col>73</xdr:col>
      <xdr:colOff>44450</xdr:colOff>
      <xdr:row>43</xdr:row>
      <xdr:rowOff>31145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15922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ポイント改善した。これは公営企業における地方債残高が減少したことに加え、公共施設整備基金等の充当可能基金の残高が増加したことによるものである。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地方債の残高については減少傾向となる見込みではあるが、基金の取崩しも計画していることから、今後も交付税措置のある地方債を適切に活用し財政運営を行っていく。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34713</xdr:rowOff>
    </xdr:from>
    <xdr:to>
      <xdr:col>81</xdr:col>
      <xdr:colOff>44450</xdr:colOff>
      <xdr:row>14</xdr:row>
      <xdr:rowOff>84122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35013"/>
          <a:ext cx="8382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84122</xdr:rowOff>
    </xdr:from>
    <xdr:to>
      <xdr:col>77</xdr:col>
      <xdr:colOff>44450</xdr:colOff>
      <xdr:row>15</xdr:row>
      <xdr:rowOff>106862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484422"/>
          <a:ext cx="889000" cy="19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106862</xdr:rowOff>
    </xdr:from>
    <xdr:to>
      <xdr:col>72</xdr:col>
      <xdr:colOff>203200</xdr:colOff>
      <xdr:row>16</xdr:row>
      <xdr:rowOff>15845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67861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15845</xdr:rowOff>
    </xdr:from>
    <xdr:to>
      <xdr:col>68</xdr:col>
      <xdr:colOff>152400</xdr:colOff>
      <xdr:row>17</xdr:row>
      <xdr:rowOff>59267</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759045"/>
          <a:ext cx="8890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155363</xdr:rowOff>
    </xdr:from>
    <xdr:to>
      <xdr:col>81</xdr:col>
      <xdr:colOff>95250</xdr:colOff>
      <xdr:row>14</xdr:row>
      <xdr:rowOff>85513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127440</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5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33322</xdr:rowOff>
    </xdr:from>
    <xdr:to>
      <xdr:col>77</xdr:col>
      <xdr:colOff>95250</xdr:colOff>
      <xdr:row>14</xdr:row>
      <xdr:rowOff>134922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119699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19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56062</xdr:rowOff>
    </xdr:from>
    <xdr:to>
      <xdr:col>73</xdr:col>
      <xdr:colOff>44450</xdr:colOff>
      <xdr:row>15</xdr:row>
      <xdr:rowOff>157662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142439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71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136495</xdr:rowOff>
    </xdr:from>
    <xdr:to>
      <xdr:col>68</xdr:col>
      <xdr:colOff>203200</xdr:colOff>
      <xdr:row>16</xdr:row>
      <xdr:rowOff>66645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51422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79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94844</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山形県白鷹町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12,222
12,057
157.71
10,742,017
10,226,649
500,915
5,405,916
10,620,974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類似団体平均より低い水準にある。人件費については会計年度任用職員制度や今後の定年延長等の制度改正の影響を大きく受けることから、定員管理計画に基づき職員総数の適正管理に取り組んでいく。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98425</xdr:rowOff>
    </xdr:from>
    <xdr:to>
      <xdr:col>24</xdr:col>
      <xdr:colOff>25400</xdr:colOff>
      <xdr:row>33</xdr:row>
      <xdr:rowOff>132715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7562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98425</xdr:rowOff>
    </xdr:from>
    <xdr:to>
      <xdr:col>19</xdr:col>
      <xdr:colOff>187325</xdr:colOff>
      <xdr:row>33</xdr:row>
      <xdr:rowOff>104140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7562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104140</xdr:rowOff>
    </xdr:from>
    <xdr:to>
      <xdr:col>15</xdr:col>
      <xdr:colOff>98425</xdr:colOff>
      <xdr:row>33</xdr:row>
      <xdr:rowOff>109855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7619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109855</xdr:rowOff>
    </xdr:from>
    <xdr:to>
      <xdr:col>11</xdr:col>
      <xdr:colOff>9525</xdr:colOff>
      <xdr:row>34</xdr:row>
      <xdr:rowOff>1270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7677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81915</xdr:rowOff>
    </xdr:from>
    <xdr:to>
      <xdr:col>24</xdr:col>
      <xdr:colOff>76200</xdr:colOff>
      <xdr:row>34</xdr:row>
      <xdr:rowOff>12065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7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161942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47625</xdr:rowOff>
    </xdr:from>
    <xdr:to>
      <xdr:col>20</xdr:col>
      <xdr:colOff>38100</xdr:colOff>
      <xdr:row>33</xdr:row>
      <xdr:rowOff>149225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159402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47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53340</xdr:rowOff>
    </xdr:from>
    <xdr:to>
      <xdr:col>15</xdr:col>
      <xdr:colOff>149225</xdr:colOff>
      <xdr:row>33</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165117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48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59055</xdr:rowOff>
    </xdr:from>
    <xdr:to>
      <xdr:col>11</xdr:col>
      <xdr:colOff>60325</xdr:colOff>
      <xdr:row>33</xdr:row>
      <xdr:rowOff>160655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7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170832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48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121920</xdr:rowOff>
    </xdr:from>
    <xdr:to>
      <xdr:col>6</xdr:col>
      <xdr:colOff>171450</xdr:colOff>
      <xdr:row>34</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的な行政運営経費については可能な限り圧縮に努めており、類似団体平均を下回っている。今後、デジタル化の推進に伴うシステム保守等に係る委託料の増加も見込まれることから、物価高騰の状況を注視しつつ引き続き事務の効率化を図り経費の圧縮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110998</xdr:rowOff>
    </xdr:from>
    <xdr:to>
      <xdr:col>82</xdr:col>
      <xdr:colOff>107950</xdr:colOff>
      <xdr:row>13</xdr:row>
      <xdr:rowOff>133858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3398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110998</xdr:rowOff>
    </xdr:from>
    <xdr:to>
      <xdr:col>78</xdr:col>
      <xdr:colOff>69850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339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88138</xdr:rowOff>
    </xdr:from>
    <xdr:to>
      <xdr:col>73</xdr:col>
      <xdr:colOff>180975</xdr:colOff>
      <xdr:row>13</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169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83566</xdr:rowOff>
    </xdr:from>
    <xdr:to>
      <xdr:col>69</xdr:col>
      <xdr:colOff>92075</xdr:colOff>
      <xdr:row>13</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124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83058</xdr:rowOff>
    </xdr:from>
    <xdr:to>
      <xdr:col>82</xdr:col>
      <xdr:colOff>158750</xdr:colOff>
      <xdr:row>14</xdr:row>
      <xdr:rowOff>13208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163085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60198</xdr:rowOff>
    </xdr:from>
    <xdr:to>
      <xdr:col>78</xdr:col>
      <xdr:colOff>120650</xdr:colOff>
      <xdr:row>13</xdr:row>
      <xdr:rowOff>161798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28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525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05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64770</xdr:rowOff>
    </xdr:from>
    <xdr:to>
      <xdr:col>74</xdr:col>
      <xdr:colOff>31750</xdr:colOff>
      <xdr:row>13</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37338</xdr:rowOff>
    </xdr:from>
    <xdr:to>
      <xdr:col>69</xdr:col>
      <xdr:colOff>142875</xdr:colOff>
      <xdr:row>13</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149115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32766</xdr:rowOff>
    </xdr:from>
    <xdr:to>
      <xdr:col>65</xdr:col>
      <xdr:colOff>53975</xdr:colOff>
      <xdr:row>13</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144543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3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社会保障経費の増嵩傾向に加え、令和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も保育料の完全無償化など子育て支援に係る施策を推進していくことから、扶助費については増えていくものと考えられるため、過疎対策事業債（ソフト分）などの必要な財源を確保しながら引き続き事業を展開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7472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747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86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ついては、依然として類似団体平均を上回っているが、下水道事業の公営企業法適用により繰出金が減少したことから、前年度に比べ比率は下降した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施設の老朽化に伴う維持管理経費の増嵩</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見込まれることから、施設の統廃合も踏まえ経営の健全化に向けた対応を推進していく。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60</xdr:row>
      <xdr:rowOff>110672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8993415"/>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82749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110672</xdr:rowOff>
    </xdr:from>
    <xdr:to>
      <xdr:col>82</xdr:col>
      <xdr:colOff>196850</xdr:colOff>
      <xdr:row>60</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59</xdr:row>
      <xdr:rowOff>97065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77185"/>
          <a:ext cx="838200" cy="4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117220</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97065</xdr:rowOff>
    </xdr:from>
    <xdr:to>
      <xdr:col>78</xdr:col>
      <xdr:colOff>69850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2126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162378</xdr:rowOff>
    </xdr:from>
    <xdr:to>
      <xdr:col>73</xdr:col>
      <xdr:colOff>180975</xdr:colOff>
      <xdr:row>60</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77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77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97262</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81643</xdr:rowOff>
    </xdr:from>
    <xdr:to>
      <xdr:col>65</xdr:col>
      <xdr:colOff>53975</xdr:colOff>
      <xdr:row>61</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168020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下水道事業の公営企業法適用により増加し、類似団体平均を上回った。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町立病院へ対する支出</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、物価高騰の影響による収益の悪化等により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依然として大きくなっている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。病院経営については、新・経営改革プラン</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策定</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一層の効率化に努める一方、これら以外の補助金等についても精査しながら対応していく。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36</xdr:row>
      <xdr:rowOff>157480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04774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35</xdr:row>
      <xdr:rowOff>46990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5918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88900</xdr:rowOff>
    </xdr:from>
    <xdr:to>
      <xdr:col>73</xdr:col>
      <xdr:colOff>180975</xdr:colOff>
      <xdr:row>34</xdr:row>
      <xdr:rowOff>142240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5918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142240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5956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78757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91440</xdr:rowOff>
    </xdr:from>
    <xdr:to>
      <xdr:col>69</xdr:col>
      <xdr:colOff>142875</xdr:colOff>
      <xdr:row>35</xdr:row>
      <xdr:rowOff>21590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31767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公債費については、過疎対策事業債等を活用した大規模事業の元金償還が開始していることから増加傾向にある。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年度にピークを迎え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、一時減少するが、主要事業の実施により再度増加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が見込</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るため、普通交付税を中心とした歳入経常一般財源の動向を注視しながら、減債基金等の計画的な積立や活用により対応を行っていく。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161289</xdr:rowOff>
    </xdr:from>
    <xdr:to>
      <xdr:col>24</xdr:col>
      <xdr:colOff>25400</xdr:colOff>
      <xdr:row>80</xdr:row>
      <xdr:rowOff>21844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70583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78994</xdr:rowOff>
    </xdr:from>
    <xdr:to>
      <xdr:col>19</xdr:col>
      <xdr:colOff>187325</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6235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79</xdr:row>
      <xdr:rowOff>78994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955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78</xdr:row>
      <xdr:rowOff>122428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4909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110489</xdr:rowOff>
    </xdr:from>
    <xdr:to>
      <xdr:col>24</xdr:col>
      <xdr:colOff>76200</xdr:colOff>
      <xdr:row>80</xdr:row>
      <xdr:rowOff>40639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19066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56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142494</xdr:rowOff>
    </xdr:from>
    <xdr:to>
      <xdr:col>20</xdr:col>
      <xdr:colOff>38100</xdr:colOff>
      <xdr:row>80</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57421</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28194</xdr:rowOff>
    </xdr:from>
    <xdr:to>
      <xdr:col>15</xdr:col>
      <xdr:colOff>149225</xdr:colOff>
      <xdr:row>79</xdr:row>
      <xdr:rowOff>129794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114571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公債費を除く経費の経常収支比率の状況としては平均より上位に位置している。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本町の収入の約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割を交付税が占めており、その動向により財政状況が左右される構造であることから、引き続き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の推進等により経費の削減を図りながら持続可能な財政運営に努めていく。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74</xdr:row>
      <xdr:rowOff>94996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7457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72136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7457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56134</xdr:rowOff>
    </xdr:from>
    <xdr:to>
      <xdr:col>73</xdr:col>
      <xdr:colOff>180975</xdr:colOff>
      <xdr:row>74</xdr:row>
      <xdr:rowOff>72136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434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56134</xdr:rowOff>
    </xdr:from>
    <xdr:to>
      <xdr:col>69</xdr:col>
      <xdr:colOff>92075</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434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44196</xdr:rowOff>
    </xdr:from>
    <xdr:to>
      <xdr:col>82</xdr:col>
      <xdr:colOff>158750</xdr:colOff>
      <xdr:row>74</xdr:row>
      <xdr:rowOff>145796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124223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xdr:rowOff>
    </xdr:from>
    <xdr:to>
      <xdr:col>69</xdr:col>
      <xdr:colOff>142875</xdr:colOff>
      <xdr:row>74</xdr:row>
      <xdr:rowOff>106934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117111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4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山形県白鷹町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83076</xdr:rowOff>
    </xdr:from>
    <xdr:to>
      <xdr:col>29</xdr:col>
      <xdr:colOff>127000</xdr:colOff>
      <xdr:row>19</xdr:row>
      <xdr:rowOff>21269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16801"/>
          <a:ext cx="647700" cy="109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8530</xdr:rowOff>
    </xdr:from>
    <xdr:to>
      <xdr:col>26</xdr:col>
      <xdr:colOff>50800</xdr:colOff>
      <xdr:row>19</xdr:row>
      <xdr:rowOff>21269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313705"/>
          <a:ext cx="698500" cy="12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6964</xdr:rowOff>
    </xdr:from>
    <xdr:to>
      <xdr:col>22</xdr:col>
      <xdr:colOff>114300</xdr:colOff>
      <xdr:row>19</xdr:row>
      <xdr:rowOff>8530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312139"/>
          <a:ext cx="698500" cy="1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6964</xdr:rowOff>
    </xdr:from>
    <xdr:to>
      <xdr:col>18</xdr:col>
      <xdr:colOff>177800</xdr:colOff>
      <xdr:row>19</xdr:row>
      <xdr:rowOff>19069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12139"/>
          <a:ext cx="698500" cy="1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32276</xdr:rowOff>
    </xdr:from>
    <xdr:to>
      <xdr:col>29</xdr:col>
      <xdr:colOff>177800</xdr:colOff>
      <xdr:row>18</xdr:row>
      <xdr:rowOff>133876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6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4353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3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141919</xdr:rowOff>
    </xdr:from>
    <xdr:to>
      <xdr:col>26</xdr:col>
      <xdr:colOff>101600</xdr:colOff>
      <xdr:row>19</xdr:row>
      <xdr:rowOff>72069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7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56846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62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129180</xdr:rowOff>
    </xdr:from>
    <xdr:to>
      <xdr:col>22</xdr:col>
      <xdr:colOff>165100</xdr:colOff>
      <xdr:row>19</xdr:row>
      <xdr:rowOff>59330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6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44107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4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127614</xdr:rowOff>
    </xdr:from>
    <xdr:to>
      <xdr:col>19</xdr:col>
      <xdr:colOff>38100</xdr:colOff>
      <xdr:row>19</xdr:row>
      <xdr:rowOff>57764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6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42541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139719</xdr:rowOff>
    </xdr:from>
    <xdr:to>
      <xdr:col>15</xdr:col>
      <xdr:colOff>101600</xdr:colOff>
      <xdr:row>19</xdr:row>
      <xdr:rowOff>69869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73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54646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5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183876</xdr:rowOff>
    </xdr:from>
    <xdr:to>
      <xdr:col>29</xdr:col>
      <xdr:colOff>127000</xdr:colOff>
      <xdr:row>34</xdr:row>
      <xdr:rowOff>224635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451326"/>
          <a:ext cx="647700" cy="4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224635</xdr:rowOff>
    </xdr:from>
    <xdr:to>
      <xdr:col>26</xdr:col>
      <xdr:colOff>50800</xdr:colOff>
      <xdr:row>34</xdr:row>
      <xdr:rowOff>322728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492085"/>
          <a:ext cx="698500" cy="98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322728</xdr:rowOff>
    </xdr:from>
    <xdr:to>
      <xdr:col>22</xdr:col>
      <xdr:colOff>114300</xdr:colOff>
      <xdr:row>35</xdr:row>
      <xdr:rowOff>88572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590178"/>
          <a:ext cx="698500" cy="108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88572</xdr:rowOff>
    </xdr:from>
    <xdr:to>
      <xdr:col>18</xdr:col>
      <xdr:colOff>177800</xdr:colOff>
      <xdr:row>35</xdr:row>
      <xdr:rowOff>197157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698922"/>
          <a:ext cx="698500" cy="108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133076</xdr:rowOff>
    </xdr:from>
    <xdr:to>
      <xdr:col>29</xdr:col>
      <xdr:colOff>177800</xdr:colOff>
      <xdr:row>34</xdr:row>
      <xdr:rowOff>234676</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400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321053</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24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173835</xdr:rowOff>
    </xdr:from>
    <xdr:to>
      <xdr:col>26</xdr:col>
      <xdr:colOff>101600</xdr:colOff>
      <xdr:row>34</xdr:row>
      <xdr:rowOff>275435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441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285612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21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271928</xdr:rowOff>
    </xdr:from>
    <xdr:to>
      <xdr:col>22</xdr:col>
      <xdr:colOff>165100</xdr:colOff>
      <xdr:row>35</xdr:row>
      <xdr:rowOff>30628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539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40804</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30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37772</xdr:rowOff>
    </xdr:from>
    <xdr:to>
      <xdr:col>19</xdr:col>
      <xdr:colOff>38100</xdr:colOff>
      <xdr:row>35</xdr:row>
      <xdr:rowOff>139372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64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149550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41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146357</xdr:rowOff>
    </xdr:from>
    <xdr:to>
      <xdr:col>15</xdr:col>
      <xdr:colOff>101600</xdr:colOff>
      <xdr:row>35</xdr:row>
      <xdr:rowOff>247957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75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258134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52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山形県白鷹町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12,222
12,057
157.71
10,742,017
10,226,649
500,915
5,405,916
10,620,974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159469</xdr:rowOff>
    </xdr:from>
    <xdr:to>
      <xdr:col>24</xdr:col>
      <xdr:colOff>63500</xdr:colOff>
      <xdr:row>37</xdr:row>
      <xdr:rowOff>94905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1669"/>
          <a:ext cx="838200" cy="10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94905</xdr:rowOff>
    </xdr:from>
    <xdr:to>
      <xdr:col>19</xdr:col>
      <xdr:colOff>177800</xdr:colOff>
      <xdr:row>37</xdr:row>
      <xdr:rowOff>143804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8555"/>
          <a:ext cx="889000" cy="4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143804</xdr:rowOff>
    </xdr:from>
    <xdr:to>
      <xdr:col>15</xdr:col>
      <xdr:colOff>50800</xdr:colOff>
      <xdr:row>37</xdr:row>
      <xdr:rowOff>146101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7454"/>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146101</xdr:rowOff>
    </xdr:from>
    <xdr:to>
      <xdr:col>10</xdr:col>
      <xdr:colOff>114300</xdr:colOff>
      <xdr:row>37</xdr:row>
      <xdr:rowOff>153177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9751"/>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108669</xdr:rowOff>
    </xdr:from>
    <xdr:to>
      <xdr:col>24</xdr:col>
      <xdr:colOff>114300</xdr:colOff>
      <xdr:row>37</xdr:row>
      <xdr:rowOff>38819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87096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44105</xdr:rowOff>
    </xdr:from>
    <xdr:to>
      <xdr:col>20</xdr:col>
      <xdr:colOff>38100</xdr:colOff>
      <xdr:row>37</xdr:row>
      <xdr:rowOff>145705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136832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93004</xdr:rowOff>
    </xdr:from>
    <xdr:to>
      <xdr:col>15</xdr:col>
      <xdr:colOff>101600</xdr:colOff>
      <xdr:row>38</xdr:row>
      <xdr:rowOff>23154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14281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95301</xdr:rowOff>
    </xdr:from>
    <xdr:to>
      <xdr:col>10</xdr:col>
      <xdr:colOff>165100</xdr:colOff>
      <xdr:row>38</xdr:row>
      <xdr:rowOff>25451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16578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102377</xdr:rowOff>
    </xdr:from>
    <xdr:to>
      <xdr:col>6</xdr:col>
      <xdr:colOff>38100</xdr:colOff>
      <xdr:row>38</xdr:row>
      <xdr:rowOff>32527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23654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169761</xdr:rowOff>
    </xdr:from>
    <xdr:to>
      <xdr:col>24</xdr:col>
      <xdr:colOff>63500</xdr:colOff>
      <xdr:row>57</xdr:row>
      <xdr:rowOff>39051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70961"/>
          <a:ext cx="838200" cy="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39051</xdr:rowOff>
    </xdr:from>
    <xdr:to>
      <xdr:col>19</xdr:col>
      <xdr:colOff>177800</xdr:colOff>
      <xdr:row>57</xdr:row>
      <xdr:rowOff>62712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11701"/>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62712</xdr:rowOff>
    </xdr:from>
    <xdr:to>
      <xdr:col>15</xdr:col>
      <xdr:colOff>50800</xdr:colOff>
      <xdr:row>57</xdr:row>
      <xdr:rowOff>88379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35362"/>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88379</xdr:rowOff>
    </xdr:from>
    <xdr:to>
      <xdr:col>10</xdr:col>
      <xdr:colOff>114300</xdr:colOff>
      <xdr:row>57</xdr:row>
      <xdr:rowOff>108119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61029"/>
          <a:ext cx="889000" cy="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118961</xdr:rowOff>
    </xdr:from>
    <xdr:to>
      <xdr:col>24</xdr:col>
      <xdr:colOff>114300</xdr:colOff>
      <xdr:row>57</xdr:row>
      <xdr:rowOff>49111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97388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159701</xdr:rowOff>
    </xdr:from>
    <xdr:to>
      <xdr:col>20</xdr:col>
      <xdr:colOff>38100</xdr:colOff>
      <xdr:row>57</xdr:row>
      <xdr:rowOff>89851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80978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5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11912</xdr:rowOff>
    </xdr:from>
    <xdr:to>
      <xdr:col>15</xdr:col>
      <xdr:colOff>101600</xdr:colOff>
      <xdr:row>57</xdr:row>
      <xdr:rowOff>113512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104639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7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37579</xdr:rowOff>
    </xdr:from>
    <xdr:to>
      <xdr:col>10</xdr:col>
      <xdr:colOff>165100</xdr:colOff>
      <xdr:row>57</xdr:row>
      <xdr:rowOff>139179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130306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57319</xdr:rowOff>
    </xdr:from>
    <xdr:to>
      <xdr:col>6</xdr:col>
      <xdr:colOff>38100</xdr:colOff>
      <xdr:row>57</xdr:row>
      <xdr:rowOff>158919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150046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150254</xdr:rowOff>
    </xdr:from>
    <xdr:to>
      <xdr:col>24</xdr:col>
      <xdr:colOff>63500</xdr:colOff>
      <xdr:row>77</xdr:row>
      <xdr:rowOff>71292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009004"/>
          <a:ext cx="838200" cy="26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105066</xdr:rowOff>
    </xdr:from>
    <xdr:to>
      <xdr:col>19</xdr:col>
      <xdr:colOff>177800</xdr:colOff>
      <xdr:row>77</xdr:row>
      <xdr:rowOff>71292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135266"/>
          <a:ext cx="889000" cy="13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88589</xdr:rowOff>
    </xdr:from>
    <xdr:to>
      <xdr:col>15</xdr:col>
      <xdr:colOff>50800</xdr:colOff>
      <xdr:row>76</xdr:row>
      <xdr:rowOff>105066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947339"/>
          <a:ext cx="889000" cy="18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88589</xdr:rowOff>
    </xdr:from>
    <xdr:to>
      <xdr:col>10</xdr:col>
      <xdr:colOff>114300</xdr:colOff>
      <xdr:row>76</xdr:row>
      <xdr:rowOff>123146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947339"/>
          <a:ext cx="889000" cy="20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99454</xdr:rowOff>
    </xdr:from>
    <xdr:to>
      <xdr:col>24</xdr:col>
      <xdr:colOff>114300</xdr:colOff>
      <xdr:row>76</xdr:row>
      <xdr:rowOff>29604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9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122331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8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20492</xdr:rowOff>
    </xdr:from>
    <xdr:to>
      <xdr:col>20</xdr:col>
      <xdr:colOff>38100</xdr:colOff>
      <xdr:row>77</xdr:row>
      <xdr:rowOff>122092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138619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9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54266</xdr:rowOff>
    </xdr:from>
    <xdr:to>
      <xdr:col>15</xdr:col>
      <xdr:colOff>101600</xdr:colOff>
      <xdr:row>76</xdr:row>
      <xdr:rowOff>155866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944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5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37789</xdr:rowOff>
    </xdr:from>
    <xdr:to>
      <xdr:col>10</xdr:col>
      <xdr:colOff>165100</xdr:colOff>
      <xdr:row>75</xdr:row>
      <xdr:rowOff>139389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8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155916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6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72346</xdr:rowOff>
    </xdr:from>
    <xdr:to>
      <xdr:col>6</xdr:col>
      <xdr:colOff>38100</xdr:colOff>
      <xdr:row>77</xdr:row>
      <xdr:rowOff>2496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19022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8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137325</xdr:rowOff>
    </xdr:from>
    <xdr:to>
      <xdr:col>24</xdr:col>
      <xdr:colOff>63500</xdr:colOff>
      <xdr:row>93</xdr:row>
      <xdr:rowOff>87554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10725"/>
          <a:ext cx="838200" cy="1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87554</xdr:rowOff>
    </xdr:from>
    <xdr:to>
      <xdr:col>19</xdr:col>
      <xdr:colOff>177800</xdr:colOff>
      <xdr:row>94</xdr:row>
      <xdr:rowOff>58522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32404"/>
          <a:ext cx="889000" cy="14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78436</xdr:rowOff>
    </xdr:from>
    <xdr:to>
      <xdr:col>15</xdr:col>
      <xdr:colOff>50800</xdr:colOff>
      <xdr:row>94</xdr:row>
      <xdr:rowOff>58522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023286"/>
          <a:ext cx="889000" cy="1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78436</xdr:rowOff>
    </xdr:from>
    <xdr:to>
      <xdr:col>10</xdr:col>
      <xdr:colOff>114300</xdr:colOff>
      <xdr:row>95</xdr:row>
      <xdr:rowOff>27152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23286"/>
          <a:ext cx="889000" cy="29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86525</xdr:rowOff>
    </xdr:from>
    <xdr:to>
      <xdr:col>24</xdr:col>
      <xdr:colOff>114300</xdr:colOff>
      <xdr:row>93</xdr:row>
      <xdr:rowOff>16675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109402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1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36754</xdr:rowOff>
    </xdr:from>
    <xdr:to>
      <xdr:col>20</xdr:col>
      <xdr:colOff>38100</xdr:colOff>
      <xdr:row>93</xdr:row>
      <xdr:rowOff>138354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98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154881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5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7722</xdr:rowOff>
    </xdr:from>
    <xdr:to>
      <xdr:col>15</xdr:col>
      <xdr:colOff>101600</xdr:colOff>
      <xdr:row>94</xdr:row>
      <xdr:rowOff>109322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2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125849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8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27636</xdr:rowOff>
    </xdr:from>
    <xdr:to>
      <xdr:col>10</xdr:col>
      <xdr:colOff>165100</xdr:colOff>
      <xdr:row>93</xdr:row>
      <xdr:rowOff>129236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145763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4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147802</xdr:rowOff>
    </xdr:from>
    <xdr:to>
      <xdr:col>6</xdr:col>
      <xdr:colOff>38100</xdr:colOff>
      <xdr:row>95</xdr:row>
      <xdr:rowOff>77952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94479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121092</xdr:rowOff>
    </xdr:from>
    <xdr:to>
      <xdr:col>55</xdr:col>
      <xdr:colOff>0</xdr:colOff>
      <xdr:row>36</xdr:row>
      <xdr:rowOff>47597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21842"/>
          <a:ext cx="838200" cy="9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47597</xdr:rowOff>
    </xdr:from>
    <xdr:to>
      <xdr:col>50</xdr:col>
      <xdr:colOff>114300</xdr:colOff>
      <xdr:row>36</xdr:row>
      <xdr:rowOff>49319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19797"/>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49319</xdr:rowOff>
    </xdr:from>
    <xdr:to>
      <xdr:col>45</xdr:col>
      <xdr:colOff>177800</xdr:colOff>
      <xdr:row>36</xdr:row>
      <xdr:rowOff>100243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21519"/>
          <a:ext cx="889000" cy="5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76538</xdr:rowOff>
    </xdr:from>
    <xdr:to>
      <xdr:col>41</xdr:col>
      <xdr:colOff>50800</xdr:colOff>
      <xdr:row>36</xdr:row>
      <xdr:rowOff>100243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05838"/>
          <a:ext cx="889000" cy="36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70292</xdr:rowOff>
    </xdr:from>
    <xdr:to>
      <xdr:col>55</xdr:col>
      <xdr:colOff>50800</xdr:colOff>
      <xdr:row>36</xdr:row>
      <xdr:rowOff>442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7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93169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2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168247</xdr:rowOff>
    </xdr:from>
    <xdr:to>
      <xdr:col>50</xdr:col>
      <xdr:colOff>165100</xdr:colOff>
      <xdr:row>36</xdr:row>
      <xdr:rowOff>98397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114924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169969</xdr:rowOff>
    </xdr:from>
    <xdr:to>
      <xdr:col>46</xdr:col>
      <xdr:colOff>38100</xdr:colOff>
      <xdr:row>36</xdr:row>
      <xdr:rowOff>100119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116646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4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49443</xdr:rowOff>
    </xdr:from>
    <xdr:to>
      <xdr:col>41</xdr:col>
      <xdr:colOff>101600</xdr:colOff>
      <xdr:row>36</xdr:row>
      <xdr:rowOff>151043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167570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9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25738</xdr:rowOff>
    </xdr:from>
    <xdr:to>
      <xdr:col>36</xdr:col>
      <xdr:colOff>165100</xdr:colOff>
      <xdr:row>34</xdr:row>
      <xdr:rowOff>127338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118465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4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16782</xdr:rowOff>
    </xdr:from>
    <xdr:to>
      <xdr:col>55</xdr:col>
      <xdr:colOff>0</xdr:colOff>
      <xdr:row>58</xdr:row>
      <xdr:rowOff>84630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60882"/>
          <a:ext cx="8382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54324</xdr:rowOff>
    </xdr:from>
    <xdr:to>
      <xdr:col>50</xdr:col>
      <xdr:colOff>114300</xdr:colOff>
      <xdr:row>58</xdr:row>
      <xdr:rowOff>84630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98424"/>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54324</xdr:rowOff>
    </xdr:from>
    <xdr:to>
      <xdr:col>45</xdr:col>
      <xdr:colOff>177800</xdr:colOff>
      <xdr:row>58</xdr:row>
      <xdr:rowOff>107816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98424"/>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107130</xdr:rowOff>
    </xdr:from>
    <xdr:to>
      <xdr:col>41</xdr:col>
      <xdr:colOff>50800</xdr:colOff>
      <xdr:row>58</xdr:row>
      <xdr:rowOff>107816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5123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137432</xdr:rowOff>
    </xdr:from>
    <xdr:to>
      <xdr:col>55</xdr:col>
      <xdr:colOff>50800</xdr:colOff>
      <xdr:row>58</xdr:row>
      <xdr:rowOff>67582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115859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8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33830</xdr:rowOff>
    </xdr:from>
    <xdr:to>
      <xdr:col>50</xdr:col>
      <xdr:colOff>165100</xdr:colOff>
      <xdr:row>58</xdr:row>
      <xdr:rowOff>135430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126557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7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3524</xdr:rowOff>
    </xdr:from>
    <xdr:to>
      <xdr:col>46</xdr:col>
      <xdr:colOff>38100</xdr:colOff>
      <xdr:row>58</xdr:row>
      <xdr:rowOff>105124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96251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57016</xdr:rowOff>
    </xdr:from>
    <xdr:to>
      <xdr:col>41</xdr:col>
      <xdr:colOff>101600</xdr:colOff>
      <xdr:row>58</xdr:row>
      <xdr:rowOff>158616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149743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56330</xdr:rowOff>
    </xdr:from>
    <xdr:to>
      <xdr:col>36</xdr:col>
      <xdr:colOff>165100</xdr:colOff>
      <xdr:row>58</xdr:row>
      <xdr:rowOff>157930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149057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9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133713</xdr:rowOff>
    </xdr:from>
    <xdr:to>
      <xdr:col>55</xdr:col>
      <xdr:colOff>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6813"/>
          <a:ext cx="8382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54429</xdr:rowOff>
    </xdr:from>
    <xdr:to>
      <xdr:col>50</xdr:col>
      <xdr:colOff>114300</xdr:colOff>
      <xdr:row>78</xdr:row>
      <xdr:rowOff>133713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27529"/>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54429</xdr:rowOff>
    </xdr:from>
    <xdr:to>
      <xdr:col>45</xdr:col>
      <xdr:colOff>177800</xdr:colOff>
      <xdr:row>78</xdr:row>
      <xdr:rowOff>108021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27529"/>
          <a:ext cx="889000" cy="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108021</xdr:rowOff>
    </xdr:from>
    <xdr:to>
      <xdr:col>41</xdr:col>
      <xdr:colOff>50800</xdr:colOff>
      <xdr:row>78</xdr:row>
      <xdr:rowOff>135567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81121"/>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82913</xdr:rowOff>
    </xdr:from>
    <xdr:to>
      <xdr:col>50</xdr:col>
      <xdr:colOff>165100</xdr:colOff>
      <xdr:row>79</xdr:row>
      <xdr:rowOff>13063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4190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3629</xdr:rowOff>
    </xdr:from>
    <xdr:to>
      <xdr:col>46</xdr:col>
      <xdr:colOff>38100</xdr:colOff>
      <xdr:row>78</xdr:row>
      <xdr:rowOff>105229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121756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57221</xdr:rowOff>
    </xdr:from>
    <xdr:to>
      <xdr:col>41</xdr:col>
      <xdr:colOff>101600</xdr:colOff>
      <xdr:row>78</xdr:row>
      <xdr:rowOff>158821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149948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2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84767</xdr:rowOff>
    </xdr:from>
    <xdr:to>
      <xdr:col>36</xdr:col>
      <xdr:colOff>165100</xdr:colOff>
      <xdr:row>79</xdr:row>
      <xdr:rowOff>14917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6044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5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82454</xdr:rowOff>
    </xdr:from>
    <xdr:to>
      <xdr:col>55</xdr:col>
      <xdr:colOff>0</xdr:colOff>
      <xdr:row>97</xdr:row>
      <xdr:rowOff>66639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41654"/>
          <a:ext cx="838200" cy="15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66639</xdr:rowOff>
    </xdr:from>
    <xdr:to>
      <xdr:col>50</xdr:col>
      <xdr:colOff>114300</xdr:colOff>
      <xdr:row>97</xdr:row>
      <xdr:rowOff>134931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97289"/>
          <a:ext cx="889000" cy="6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134931</xdr:rowOff>
    </xdr:from>
    <xdr:to>
      <xdr:col>45</xdr:col>
      <xdr:colOff>177800</xdr:colOff>
      <xdr:row>97</xdr:row>
      <xdr:rowOff>163795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65581"/>
          <a:ext cx="889000" cy="2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112223</xdr:rowOff>
    </xdr:from>
    <xdr:to>
      <xdr:col>41</xdr:col>
      <xdr:colOff>50800</xdr:colOff>
      <xdr:row>97</xdr:row>
      <xdr:rowOff>163795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42873"/>
          <a:ext cx="8890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31654</xdr:rowOff>
    </xdr:from>
    <xdr:to>
      <xdr:col>55</xdr:col>
      <xdr:colOff>50800</xdr:colOff>
      <xdr:row>96</xdr:row>
      <xdr:rowOff>133254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54531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15839</xdr:rowOff>
    </xdr:from>
    <xdr:to>
      <xdr:col>50</xdr:col>
      <xdr:colOff>165100</xdr:colOff>
      <xdr:row>97</xdr:row>
      <xdr:rowOff>117439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108566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84131</xdr:rowOff>
    </xdr:from>
    <xdr:to>
      <xdr:col>46</xdr:col>
      <xdr:colOff>38100</xdr:colOff>
      <xdr:row>98</xdr:row>
      <xdr:rowOff>14281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0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112995</xdr:rowOff>
    </xdr:from>
    <xdr:to>
      <xdr:col>41</xdr:col>
      <xdr:colOff>101600</xdr:colOff>
      <xdr:row>98</xdr:row>
      <xdr:rowOff>43145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34272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61423</xdr:rowOff>
    </xdr:from>
    <xdr:to>
      <xdr:col>36</xdr:col>
      <xdr:colOff>165100</xdr:colOff>
      <xdr:row>97</xdr:row>
      <xdr:rowOff>163023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154150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148901</xdr:rowOff>
    </xdr:from>
    <xdr:to>
      <xdr:col>85</xdr:col>
      <xdr:colOff>127000</xdr:colOff>
      <xdr:row>38</xdr:row>
      <xdr:rowOff>17885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492551"/>
          <a:ext cx="838200" cy="4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24388</xdr:rowOff>
    </xdr:from>
    <xdr:to>
      <xdr:col>81</xdr:col>
      <xdr:colOff>50800</xdr:colOff>
      <xdr:row>37</xdr:row>
      <xdr:rowOff>148901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368038"/>
          <a:ext cx="889000" cy="1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43288</xdr:rowOff>
    </xdr:from>
    <xdr:to>
      <xdr:col>76</xdr:col>
      <xdr:colOff>114300</xdr:colOff>
      <xdr:row>37</xdr:row>
      <xdr:rowOff>24388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215488"/>
          <a:ext cx="889000" cy="15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43288</xdr:rowOff>
    </xdr:from>
    <xdr:to>
      <xdr:col>71</xdr:col>
      <xdr:colOff>177800</xdr:colOff>
      <xdr:row>37</xdr:row>
      <xdr:rowOff>57301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215488"/>
          <a:ext cx="889000" cy="18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138535</xdr:rowOff>
    </xdr:from>
    <xdr:to>
      <xdr:col>85</xdr:col>
      <xdr:colOff>177800</xdr:colOff>
      <xdr:row>38</xdr:row>
      <xdr:rowOff>68685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98101</xdr:rowOff>
    </xdr:from>
    <xdr:to>
      <xdr:col>81</xdr:col>
      <xdr:colOff>101600</xdr:colOff>
      <xdr:row>38</xdr:row>
      <xdr:rowOff>28251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44778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21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145038</xdr:rowOff>
    </xdr:from>
    <xdr:to>
      <xdr:col>76</xdr:col>
      <xdr:colOff>165100</xdr:colOff>
      <xdr:row>37</xdr:row>
      <xdr:rowOff>75188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3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91715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9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163938</xdr:rowOff>
    </xdr:from>
    <xdr:to>
      <xdr:col>72</xdr:col>
      <xdr:colOff>38100</xdr:colOff>
      <xdr:row>36</xdr:row>
      <xdr:rowOff>94088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16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110615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593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6501</xdr:rowOff>
    </xdr:from>
    <xdr:to>
      <xdr:col>67</xdr:col>
      <xdr:colOff>101600</xdr:colOff>
      <xdr:row>37</xdr:row>
      <xdr:rowOff>108101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124628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50254</xdr:rowOff>
    </xdr:from>
    <xdr:to>
      <xdr:col>85</xdr:col>
      <xdr:colOff>127000</xdr:colOff>
      <xdr:row>73</xdr:row>
      <xdr:rowOff>87808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566104"/>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87808</xdr:rowOff>
    </xdr:from>
    <xdr:to>
      <xdr:col>81</xdr:col>
      <xdr:colOff>50800</xdr:colOff>
      <xdr:row>74</xdr:row>
      <xdr:rowOff>85966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603658"/>
          <a:ext cx="889000" cy="1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85966</xdr:rowOff>
    </xdr:from>
    <xdr:to>
      <xdr:col>76</xdr:col>
      <xdr:colOff>114300</xdr:colOff>
      <xdr:row>75</xdr:row>
      <xdr:rowOff>73749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73266"/>
          <a:ext cx="889000" cy="15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73749</xdr:rowOff>
    </xdr:from>
    <xdr:to>
      <xdr:col>71</xdr:col>
      <xdr:colOff>177800</xdr:colOff>
      <xdr:row>75</xdr:row>
      <xdr:rowOff>156718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32499"/>
          <a:ext cx="889000" cy="8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170904</xdr:rowOff>
    </xdr:from>
    <xdr:to>
      <xdr:col>85</xdr:col>
      <xdr:colOff>177800</xdr:colOff>
      <xdr:row>73</xdr:row>
      <xdr:rowOff>101054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5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22331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6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37008</xdr:rowOff>
    </xdr:from>
    <xdr:to>
      <xdr:col>81</xdr:col>
      <xdr:colOff>101600</xdr:colOff>
      <xdr:row>73</xdr:row>
      <xdr:rowOff>138608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5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155135</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328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35166</xdr:rowOff>
    </xdr:from>
    <xdr:to>
      <xdr:col>76</xdr:col>
      <xdr:colOff>165100</xdr:colOff>
      <xdr:row>74</xdr:row>
      <xdr:rowOff>136766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153293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22949</xdr:rowOff>
    </xdr:from>
    <xdr:to>
      <xdr:col>72</xdr:col>
      <xdr:colOff>38100</xdr:colOff>
      <xdr:row>75</xdr:row>
      <xdr:rowOff>124549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141076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105918</xdr:rowOff>
    </xdr:from>
    <xdr:to>
      <xdr:col>67</xdr:col>
      <xdr:colOff>101600</xdr:colOff>
      <xdr:row>76</xdr:row>
      <xdr:rowOff>36069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52595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158978</xdr:rowOff>
    </xdr:from>
    <xdr:to>
      <xdr:col>85</xdr:col>
      <xdr:colOff>127000</xdr:colOff>
      <xdr:row>97</xdr:row>
      <xdr:rowOff>49160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18178"/>
          <a:ext cx="838200" cy="6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158978</xdr:rowOff>
    </xdr:from>
    <xdr:to>
      <xdr:col>81</xdr:col>
      <xdr:colOff>50800</xdr:colOff>
      <xdr:row>97</xdr:row>
      <xdr:rowOff>4857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18178"/>
          <a:ext cx="889000" cy="1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4857</xdr:rowOff>
    </xdr:from>
    <xdr:to>
      <xdr:col>76</xdr:col>
      <xdr:colOff>114300</xdr:colOff>
      <xdr:row>97</xdr:row>
      <xdr:rowOff>163826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35507"/>
          <a:ext cx="889000" cy="15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97836</xdr:rowOff>
    </xdr:from>
    <xdr:to>
      <xdr:col>71</xdr:col>
      <xdr:colOff>177800</xdr:colOff>
      <xdr:row>97</xdr:row>
      <xdr:rowOff>163826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28486"/>
          <a:ext cx="889000" cy="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169810</xdr:rowOff>
    </xdr:from>
    <xdr:to>
      <xdr:col>85</xdr:col>
      <xdr:colOff>177800</xdr:colOff>
      <xdr:row>97</xdr:row>
      <xdr:rowOff>99960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2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21237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8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108178</xdr:rowOff>
    </xdr:from>
    <xdr:to>
      <xdr:col>81</xdr:col>
      <xdr:colOff>101600</xdr:colOff>
      <xdr:row>97</xdr:row>
      <xdr:rowOff>38328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54855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125507</xdr:rowOff>
    </xdr:from>
    <xdr:to>
      <xdr:col>76</xdr:col>
      <xdr:colOff>165100</xdr:colOff>
      <xdr:row>97</xdr:row>
      <xdr:rowOff>55657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72184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113026</xdr:rowOff>
    </xdr:from>
    <xdr:to>
      <xdr:col>72</xdr:col>
      <xdr:colOff>38100</xdr:colOff>
      <xdr:row>98</xdr:row>
      <xdr:rowOff>43176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34303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3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47036</xdr:rowOff>
    </xdr:from>
    <xdr:to>
      <xdr:col>67</xdr:col>
      <xdr:colOff>101600</xdr:colOff>
      <xdr:row>97</xdr:row>
      <xdr:rowOff>148636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165163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5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45586</xdr:rowOff>
    </xdr:from>
    <xdr:to>
      <xdr:col>116</xdr:col>
      <xdr:colOff>63500</xdr:colOff>
      <xdr:row>38</xdr:row>
      <xdr:rowOff>66982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60686"/>
          <a:ext cx="838200" cy="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66411</xdr:rowOff>
    </xdr:from>
    <xdr:to>
      <xdr:col>111</xdr:col>
      <xdr:colOff>177800</xdr:colOff>
      <xdr:row>38</xdr:row>
      <xdr:rowOff>66982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8151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116086</xdr:rowOff>
    </xdr:from>
    <xdr:to>
      <xdr:col>107</xdr:col>
      <xdr:colOff>50800</xdr:colOff>
      <xdr:row>38</xdr:row>
      <xdr:rowOff>66411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459736"/>
          <a:ext cx="889000" cy="12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116086</xdr:rowOff>
    </xdr:from>
    <xdr:to>
      <xdr:col>102</xdr:col>
      <xdr:colOff>114300</xdr:colOff>
      <xdr:row>38</xdr:row>
      <xdr:rowOff>120841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59736"/>
          <a:ext cx="889000" cy="17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166236</xdr:rowOff>
    </xdr:from>
    <xdr:to>
      <xdr:col>116</xdr:col>
      <xdr:colOff>114300</xdr:colOff>
      <xdr:row>38</xdr:row>
      <xdr:rowOff>96386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81162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16182</xdr:rowOff>
    </xdr:from>
    <xdr:to>
      <xdr:col>112</xdr:col>
      <xdr:colOff>38100</xdr:colOff>
      <xdr:row>38</xdr:row>
      <xdr:rowOff>117782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108909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15611</xdr:rowOff>
    </xdr:from>
    <xdr:to>
      <xdr:col>107</xdr:col>
      <xdr:colOff>101600</xdr:colOff>
      <xdr:row>38</xdr:row>
      <xdr:rowOff>117211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108338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2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65286</xdr:rowOff>
    </xdr:from>
    <xdr:to>
      <xdr:col>102</xdr:col>
      <xdr:colOff>165100</xdr:colOff>
      <xdr:row>37</xdr:row>
      <xdr:rowOff>166886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0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11963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8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70041</xdr:rowOff>
    </xdr:from>
    <xdr:to>
      <xdr:col>98</xdr:col>
      <xdr:colOff>38100</xdr:colOff>
      <xdr:row>39</xdr:row>
      <xdr:rowOff>191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162768</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7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169151</xdr:rowOff>
    </xdr:from>
    <xdr:to>
      <xdr:col>116</xdr:col>
      <xdr:colOff>63500</xdr:colOff>
      <xdr:row>57</xdr:row>
      <xdr:rowOff>6579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770351"/>
          <a:ext cx="8382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6579</xdr:rowOff>
    </xdr:from>
    <xdr:to>
      <xdr:col>111</xdr:col>
      <xdr:colOff>177800</xdr:colOff>
      <xdr:row>57</xdr:row>
      <xdr:rowOff>14046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779229"/>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14046</xdr:rowOff>
    </xdr:from>
    <xdr:to>
      <xdr:col>107</xdr:col>
      <xdr:colOff>50800</xdr:colOff>
      <xdr:row>57</xdr:row>
      <xdr:rowOff>21133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786696"/>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21133</xdr:rowOff>
    </xdr:from>
    <xdr:to>
      <xdr:col>102</xdr:col>
      <xdr:colOff>114300</xdr:colOff>
      <xdr:row>57</xdr:row>
      <xdr:rowOff>28067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793783"/>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118351</xdr:rowOff>
    </xdr:from>
    <xdr:to>
      <xdr:col>116</xdr:col>
      <xdr:colOff>114300</xdr:colOff>
      <xdr:row>57</xdr:row>
      <xdr:rowOff>48501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7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141228</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5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127229</xdr:rowOff>
    </xdr:from>
    <xdr:to>
      <xdr:col>112</xdr:col>
      <xdr:colOff>38100</xdr:colOff>
      <xdr:row>57</xdr:row>
      <xdr:rowOff>57379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7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73906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50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134696</xdr:rowOff>
    </xdr:from>
    <xdr:to>
      <xdr:col>107</xdr:col>
      <xdr:colOff>101600</xdr:colOff>
      <xdr:row>57</xdr:row>
      <xdr:rowOff>64846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3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81373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51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141783</xdr:rowOff>
    </xdr:from>
    <xdr:to>
      <xdr:col>102</xdr:col>
      <xdr:colOff>165100</xdr:colOff>
      <xdr:row>57</xdr:row>
      <xdr:rowOff>71933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7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88460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5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148717</xdr:rowOff>
    </xdr:from>
    <xdr:to>
      <xdr:col>98</xdr:col>
      <xdr:colOff>38100</xdr:colOff>
      <xdr:row>57</xdr:row>
      <xdr:rowOff>78867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7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95394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52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158011</xdr:rowOff>
    </xdr:from>
    <xdr:to>
      <xdr:col>116</xdr:col>
      <xdr:colOff>63500</xdr:colOff>
      <xdr:row>74</xdr:row>
      <xdr:rowOff>132362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330961"/>
          <a:ext cx="838200" cy="48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118783</xdr:rowOff>
    </xdr:from>
    <xdr:to>
      <xdr:col>111</xdr:col>
      <xdr:colOff>177800</xdr:colOff>
      <xdr:row>71</xdr:row>
      <xdr:rowOff>158011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291733"/>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118783</xdr:rowOff>
    </xdr:from>
    <xdr:to>
      <xdr:col>107</xdr:col>
      <xdr:colOff>50800</xdr:colOff>
      <xdr:row>71</xdr:row>
      <xdr:rowOff>165532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29173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128315</xdr:rowOff>
    </xdr:from>
    <xdr:to>
      <xdr:col>102</xdr:col>
      <xdr:colOff>114300</xdr:colOff>
      <xdr:row>71</xdr:row>
      <xdr:rowOff>165532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301265"/>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81562</xdr:rowOff>
    </xdr:from>
    <xdr:to>
      <xdr:col>116</xdr:col>
      <xdr:colOff>114300</xdr:colOff>
      <xdr:row>75</xdr:row>
      <xdr:rowOff>11712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6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59989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4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107211</xdr:rowOff>
    </xdr:from>
    <xdr:to>
      <xdr:col>112</xdr:col>
      <xdr:colOff>38100</xdr:colOff>
      <xdr:row>72</xdr:row>
      <xdr:rowOff>37361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28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53888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0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67983</xdr:rowOff>
    </xdr:from>
    <xdr:to>
      <xdr:col>107</xdr:col>
      <xdr:colOff>101600</xdr:colOff>
      <xdr:row>71</xdr:row>
      <xdr:rowOff>169583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2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14660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0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114732</xdr:rowOff>
    </xdr:from>
    <xdr:to>
      <xdr:col>102</xdr:col>
      <xdr:colOff>165100</xdr:colOff>
      <xdr:row>72</xdr:row>
      <xdr:rowOff>44882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2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61409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06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77515</xdr:rowOff>
    </xdr:from>
    <xdr:to>
      <xdr:col>98</xdr:col>
      <xdr:colOff>38100</xdr:colOff>
      <xdr:row>72</xdr:row>
      <xdr:rowOff>7665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2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24192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02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人件費や物件費は類似団体平均を下回る値で推移している。普通建設事業費については、まちづくり複合施設整備等の大規模事業が終了したことから、令和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年度以降類似団体を下回っている。　災害復旧費については、令和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年度及び令和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豪雨災害</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を受け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年連続で類似団体を上回ってい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たが、令和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年度はそれらの対応も区切りを迎え、類似団体を下回った</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医療費や障害者福祉、子育て支援にかかる経費の増加による扶助費の増加や、物価高騰を背景とした除排雪経費の増加に伴う維持補修経費の増加については任意に削減することができない経費であることから、類似団体平均を上回る値で推移していることも踏まえ、対応する財源の確保に努め持続可能な財政運営</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を行って</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山形県白鷹町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12,222
12,057
157.71
10,742,017
10,226,649
500,915
5,405,916
10,620,974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8827</xdr:rowOff>
    </xdr:from>
    <xdr:to>
      <xdr:col>24</xdr:col>
      <xdr:colOff>63500</xdr:colOff>
      <xdr:row>35</xdr:row>
      <xdr:rowOff>109791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9577"/>
          <a:ext cx="8382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109791</xdr:rowOff>
    </xdr:from>
    <xdr:to>
      <xdr:col>19</xdr:col>
      <xdr:colOff>177800</xdr:colOff>
      <xdr:row>35</xdr:row>
      <xdr:rowOff>151702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0541"/>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151702</xdr:rowOff>
    </xdr:from>
    <xdr:to>
      <xdr:col>15</xdr:col>
      <xdr:colOff>50800</xdr:colOff>
      <xdr:row>36</xdr:row>
      <xdr:rowOff>34734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2452"/>
          <a:ext cx="8890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34734</xdr:rowOff>
    </xdr:from>
    <xdr:to>
      <xdr:col>10</xdr:col>
      <xdr:colOff>114300</xdr:colOff>
      <xdr:row>36</xdr:row>
      <xdr:rowOff>50165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6934"/>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129477</xdr:rowOff>
    </xdr:from>
    <xdr:to>
      <xdr:col>24</xdr:col>
      <xdr:colOff>114300</xdr:colOff>
      <xdr:row>35</xdr:row>
      <xdr:rowOff>59627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152354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58991</xdr:rowOff>
    </xdr:from>
    <xdr:to>
      <xdr:col>20</xdr:col>
      <xdr:colOff>38100</xdr:colOff>
      <xdr:row>35</xdr:row>
      <xdr:rowOff>160591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5668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100902</xdr:rowOff>
    </xdr:from>
    <xdr:to>
      <xdr:col>15</xdr:col>
      <xdr:colOff>101600</xdr:colOff>
      <xdr:row>36</xdr:row>
      <xdr:rowOff>31052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47579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155384</xdr:rowOff>
    </xdr:from>
    <xdr:to>
      <xdr:col>10</xdr:col>
      <xdr:colOff>165100</xdr:colOff>
      <xdr:row>36</xdr:row>
      <xdr:rowOff>85534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102061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170815</xdr:rowOff>
    </xdr:from>
    <xdr:to>
      <xdr:col>6</xdr:col>
      <xdr:colOff>38100</xdr:colOff>
      <xdr:row>36</xdr:row>
      <xdr:rowOff>100965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117492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3951</xdr:rowOff>
    </xdr:from>
    <xdr:to>
      <xdr:col>24</xdr:col>
      <xdr:colOff>63500</xdr:colOff>
      <xdr:row>57</xdr:row>
      <xdr:rowOff>23033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76601"/>
          <a:ext cx="838200" cy="1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106788</xdr:rowOff>
    </xdr:from>
    <xdr:to>
      <xdr:col>19</xdr:col>
      <xdr:colOff>177800</xdr:colOff>
      <xdr:row>57</xdr:row>
      <xdr:rowOff>3951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07988"/>
          <a:ext cx="889000" cy="6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106788</xdr:rowOff>
    </xdr:from>
    <xdr:to>
      <xdr:col>15</xdr:col>
      <xdr:colOff>50800</xdr:colOff>
      <xdr:row>57</xdr:row>
      <xdr:rowOff>123041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07988"/>
          <a:ext cx="889000" cy="18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135311</xdr:rowOff>
    </xdr:from>
    <xdr:to>
      <xdr:col>10</xdr:col>
      <xdr:colOff>114300</xdr:colOff>
      <xdr:row>57</xdr:row>
      <xdr:rowOff>123041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65061"/>
          <a:ext cx="889000" cy="3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143683</xdr:rowOff>
    </xdr:from>
    <xdr:to>
      <xdr:col>24</xdr:col>
      <xdr:colOff>114300</xdr:colOff>
      <xdr:row>57</xdr:row>
      <xdr:rowOff>73833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122110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124601</xdr:rowOff>
    </xdr:from>
    <xdr:to>
      <xdr:col>20</xdr:col>
      <xdr:colOff>38100</xdr:colOff>
      <xdr:row>57</xdr:row>
      <xdr:rowOff>54751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45878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1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55988</xdr:rowOff>
    </xdr:from>
    <xdr:to>
      <xdr:col>15</xdr:col>
      <xdr:colOff>101600</xdr:colOff>
      <xdr:row>56</xdr:row>
      <xdr:rowOff>157588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3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72241</xdr:rowOff>
    </xdr:from>
    <xdr:to>
      <xdr:col>10</xdr:col>
      <xdr:colOff>165100</xdr:colOff>
      <xdr:row>58</xdr:row>
      <xdr:rowOff>2391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164968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3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84511</xdr:rowOff>
    </xdr:from>
    <xdr:to>
      <xdr:col>6</xdr:col>
      <xdr:colOff>38100</xdr:colOff>
      <xdr:row>56</xdr:row>
      <xdr:rowOff>14661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5788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0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18972</xdr:rowOff>
    </xdr:from>
    <xdr:to>
      <xdr:col>24</xdr:col>
      <xdr:colOff>63500</xdr:colOff>
      <xdr:row>77</xdr:row>
      <xdr:rowOff>44858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77722"/>
          <a:ext cx="838200" cy="36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44858</xdr:rowOff>
    </xdr:from>
    <xdr:to>
      <xdr:col>19</xdr:col>
      <xdr:colOff>177800</xdr:colOff>
      <xdr:row>77</xdr:row>
      <xdr:rowOff>131361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6508"/>
          <a:ext cx="889000" cy="8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82102</xdr:rowOff>
    </xdr:from>
    <xdr:to>
      <xdr:col>15</xdr:col>
      <xdr:colOff>50800</xdr:colOff>
      <xdr:row>77</xdr:row>
      <xdr:rowOff>131361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83752"/>
          <a:ext cx="88900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82102</xdr:rowOff>
    </xdr:from>
    <xdr:to>
      <xdr:col>10</xdr:col>
      <xdr:colOff>114300</xdr:colOff>
      <xdr:row>78</xdr:row>
      <xdr:rowOff>75647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3752"/>
          <a:ext cx="889000" cy="1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139622</xdr:rowOff>
    </xdr:from>
    <xdr:to>
      <xdr:col>24</xdr:col>
      <xdr:colOff>114300</xdr:colOff>
      <xdr:row>75</xdr:row>
      <xdr:rowOff>69772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2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162499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7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165508</xdr:rowOff>
    </xdr:from>
    <xdr:to>
      <xdr:col>20</xdr:col>
      <xdr:colOff>38100</xdr:colOff>
      <xdr:row>77</xdr:row>
      <xdr:rowOff>95658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112185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7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80561</xdr:rowOff>
    </xdr:from>
    <xdr:to>
      <xdr:col>15</xdr:col>
      <xdr:colOff>101600</xdr:colOff>
      <xdr:row>78</xdr:row>
      <xdr:rowOff>10711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27238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5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31302</xdr:rowOff>
    </xdr:from>
    <xdr:to>
      <xdr:col>10</xdr:col>
      <xdr:colOff>165100</xdr:colOff>
      <xdr:row>77</xdr:row>
      <xdr:rowOff>132902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124029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24847</xdr:rowOff>
    </xdr:from>
    <xdr:to>
      <xdr:col>6</xdr:col>
      <xdr:colOff>38100</xdr:colOff>
      <xdr:row>78</xdr:row>
      <xdr:rowOff>126447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142974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7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53104</xdr:rowOff>
    </xdr:from>
    <xdr:to>
      <xdr:col>24</xdr:col>
      <xdr:colOff>63500</xdr:colOff>
      <xdr:row>97</xdr:row>
      <xdr:rowOff>7525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12304"/>
          <a:ext cx="838200" cy="12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7525</xdr:rowOff>
    </xdr:from>
    <xdr:to>
      <xdr:col>19</xdr:col>
      <xdr:colOff>177800</xdr:colOff>
      <xdr:row>97</xdr:row>
      <xdr:rowOff>71109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38175"/>
          <a:ext cx="889000" cy="6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50600</xdr:rowOff>
    </xdr:from>
    <xdr:to>
      <xdr:col>15</xdr:col>
      <xdr:colOff>50800</xdr:colOff>
      <xdr:row>97</xdr:row>
      <xdr:rowOff>71109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81250"/>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50600</xdr:rowOff>
    </xdr:from>
    <xdr:to>
      <xdr:col>10</xdr:col>
      <xdr:colOff>114300</xdr:colOff>
      <xdr:row>97</xdr:row>
      <xdr:rowOff>149769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1250"/>
          <a:ext cx="889000" cy="9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2304</xdr:rowOff>
    </xdr:from>
    <xdr:to>
      <xdr:col>24</xdr:col>
      <xdr:colOff>114300</xdr:colOff>
      <xdr:row>96</xdr:row>
      <xdr:rowOff>103904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25181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128175</xdr:rowOff>
    </xdr:from>
    <xdr:to>
      <xdr:col>20</xdr:col>
      <xdr:colOff>38100</xdr:colOff>
      <xdr:row>97</xdr:row>
      <xdr:rowOff>58325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74852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6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20309</xdr:rowOff>
    </xdr:from>
    <xdr:to>
      <xdr:col>15</xdr:col>
      <xdr:colOff>101600</xdr:colOff>
      <xdr:row>97</xdr:row>
      <xdr:rowOff>121909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138436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2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171250</xdr:rowOff>
    </xdr:from>
    <xdr:to>
      <xdr:col>10</xdr:col>
      <xdr:colOff>165100</xdr:colOff>
      <xdr:row>97</xdr:row>
      <xdr:rowOff>101400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117927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98969</xdr:rowOff>
    </xdr:from>
    <xdr:to>
      <xdr:col>6</xdr:col>
      <xdr:colOff>38100</xdr:colOff>
      <xdr:row>98</xdr:row>
      <xdr:rowOff>29119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45646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114554</xdr:rowOff>
    </xdr:from>
    <xdr:to>
      <xdr:col>55</xdr:col>
      <xdr:colOff>0</xdr:colOff>
      <xdr:row>33</xdr:row>
      <xdr:rowOff>117221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77240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117221</xdr:rowOff>
    </xdr:from>
    <xdr:to>
      <xdr:col>50</xdr:col>
      <xdr:colOff>114300</xdr:colOff>
      <xdr:row>33</xdr:row>
      <xdr:rowOff>133604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775071"/>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133604</xdr:rowOff>
    </xdr:from>
    <xdr:to>
      <xdr:col>45</xdr:col>
      <xdr:colOff>177800</xdr:colOff>
      <xdr:row>34</xdr:row>
      <xdr:rowOff>12827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791454"/>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78740</xdr:rowOff>
    </xdr:from>
    <xdr:to>
      <xdr:col>41</xdr:col>
      <xdr:colOff>50800</xdr:colOff>
      <xdr:row>34</xdr:row>
      <xdr:rowOff>12827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736590"/>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63754</xdr:rowOff>
    </xdr:from>
    <xdr:to>
      <xdr:col>55</xdr:col>
      <xdr:colOff>50800</xdr:colOff>
      <xdr:row>33</xdr:row>
      <xdr:rowOff>165354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86631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66421</xdr:rowOff>
    </xdr:from>
    <xdr:to>
      <xdr:col>50</xdr:col>
      <xdr:colOff>165100</xdr:colOff>
      <xdr:row>33</xdr:row>
      <xdr:rowOff>168021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13098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82804</xdr:rowOff>
    </xdr:from>
    <xdr:to>
      <xdr:col>46</xdr:col>
      <xdr:colOff>38100</xdr:colOff>
      <xdr:row>34</xdr:row>
      <xdr:rowOff>12954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7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29481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51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133477</xdr:rowOff>
    </xdr:from>
    <xdr:to>
      <xdr:col>41</xdr:col>
      <xdr:colOff>101600</xdr:colOff>
      <xdr:row>34</xdr:row>
      <xdr:rowOff>63627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7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80154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5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27940</xdr:rowOff>
    </xdr:from>
    <xdr:to>
      <xdr:col>36</xdr:col>
      <xdr:colOff>165100</xdr:colOff>
      <xdr:row>33</xdr:row>
      <xdr:rowOff>129540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146067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62250</xdr:rowOff>
    </xdr:from>
    <xdr:to>
      <xdr:col>55</xdr:col>
      <xdr:colOff>0</xdr:colOff>
      <xdr:row>57</xdr:row>
      <xdr:rowOff>68121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34900"/>
          <a:ext cx="8382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68121</xdr:rowOff>
    </xdr:from>
    <xdr:to>
      <xdr:col>50</xdr:col>
      <xdr:colOff>114300</xdr:colOff>
      <xdr:row>57</xdr:row>
      <xdr:rowOff>92499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40771"/>
          <a:ext cx="889000" cy="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90570</xdr:rowOff>
    </xdr:from>
    <xdr:to>
      <xdr:col>45</xdr:col>
      <xdr:colOff>177800</xdr:colOff>
      <xdr:row>57</xdr:row>
      <xdr:rowOff>92499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63220"/>
          <a:ext cx="889000" cy="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90570</xdr:rowOff>
    </xdr:from>
    <xdr:to>
      <xdr:col>41</xdr:col>
      <xdr:colOff>50800</xdr:colOff>
      <xdr:row>57</xdr:row>
      <xdr:rowOff>109369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63220"/>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11450</xdr:rowOff>
    </xdr:from>
    <xdr:to>
      <xdr:col>55</xdr:col>
      <xdr:colOff>50800</xdr:colOff>
      <xdr:row>57</xdr:row>
      <xdr:rowOff>113050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34327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17321</xdr:rowOff>
    </xdr:from>
    <xdr:to>
      <xdr:col>50</xdr:col>
      <xdr:colOff>165100</xdr:colOff>
      <xdr:row>57</xdr:row>
      <xdr:rowOff>118921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135448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41699</xdr:rowOff>
    </xdr:from>
    <xdr:to>
      <xdr:col>46</xdr:col>
      <xdr:colOff>38100</xdr:colOff>
      <xdr:row>57</xdr:row>
      <xdr:rowOff>143299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159826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8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39770</xdr:rowOff>
    </xdr:from>
    <xdr:to>
      <xdr:col>41</xdr:col>
      <xdr:colOff>101600</xdr:colOff>
      <xdr:row>57</xdr:row>
      <xdr:rowOff>141370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157897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58569</xdr:rowOff>
    </xdr:from>
    <xdr:to>
      <xdr:col>36</xdr:col>
      <xdr:colOff>165100</xdr:colOff>
      <xdr:row>57</xdr:row>
      <xdr:rowOff>160169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152082</xdr:rowOff>
    </xdr:from>
    <xdr:to>
      <xdr:col>55</xdr:col>
      <xdr:colOff>0</xdr:colOff>
      <xdr:row>77</xdr:row>
      <xdr:rowOff>12085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010832"/>
          <a:ext cx="838200" cy="2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84512</xdr:rowOff>
    </xdr:from>
    <xdr:to>
      <xdr:col>50</xdr:col>
      <xdr:colOff>114300</xdr:colOff>
      <xdr:row>75</xdr:row>
      <xdr:rowOff>152082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943262"/>
          <a:ext cx="889000" cy="6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38144</xdr:rowOff>
    </xdr:from>
    <xdr:to>
      <xdr:col>45</xdr:col>
      <xdr:colOff>177800</xdr:colOff>
      <xdr:row>75</xdr:row>
      <xdr:rowOff>84512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896894"/>
          <a:ext cx="889000" cy="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28563</xdr:rowOff>
    </xdr:from>
    <xdr:to>
      <xdr:col>41</xdr:col>
      <xdr:colOff>50800</xdr:colOff>
      <xdr:row>75</xdr:row>
      <xdr:rowOff>38144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887313"/>
          <a:ext cx="889000" cy="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132735</xdr:rowOff>
    </xdr:from>
    <xdr:to>
      <xdr:col>55</xdr:col>
      <xdr:colOff>50800</xdr:colOff>
      <xdr:row>77</xdr:row>
      <xdr:rowOff>62885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111162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101282</xdr:rowOff>
    </xdr:from>
    <xdr:to>
      <xdr:col>50</xdr:col>
      <xdr:colOff>165100</xdr:colOff>
      <xdr:row>76</xdr:row>
      <xdr:rowOff>31432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47959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33712</xdr:rowOff>
    </xdr:from>
    <xdr:to>
      <xdr:col>46</xdr:col>
      <xdr:colOff>38100</xdr:colOff>
      <xdr:row>75</xdr:row>
      <xdr:rowOff>135312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9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151839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6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158794</xdr:rowOff>
    </xdr:from>
    <xdr:to>
      <xdr:col>41</xdr:col>
      <xdr:colOff>101600</xdr:colOff>
      <xdr:row>75</xdr:row>
      <xdr:rowOff>88944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105471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2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149213</xdr:rowOff>
    </xdr:from>
    <xdr:to>
      <xdr:col>36</xdr:col>
      <xdr:colOff>165100</xdr:colOff>
      <xdr:row>75</xdr:row>
      <xdr:rowOff>79363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8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95890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83071</xdr:rowOff>
    </xdr:from>
    <xdr:to>
      <xdr:col>55</xdr:col>
      <xdr:colOff>0</xdr:colOff>
      <xdr:row>96</xdr:row>
      <xdr:rowOff>150527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42271"/>
          <a:ext cx="838200" cy="6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148675</xdr:rowOff>
    </xdr:from>
    <xdr:to>
      <xdr:col>50</xdr:col>
      <xdr:colOff>114300</xdr:colOff>
      <xdr:row>96</xdr:row>
      <xdr:rowOff>150527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07875"/>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106380</xdr:rowOff>
    </xdr:from>
    <xdr:to>
      <xdr:col>45</xdr:col>
      <xdr:colOff>177800</xdr:colOff>
      <xdr:row>96</xdr:row>
      <xdr:rowOff>148675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65580"/>
          <a:ext cx="889000" cy="4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106380</xdr:rowOff>
    </xdr:from>
    <xdr:to>
      <xdr:col>41</xdr:col>
      <xdr:colOff>50800</xdr:colOff>
      <xdr:row>97</xdr:row>
      <xdr:rowOff>44109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65580"/>
          <a:ext cx="889000" cy="10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32271</xdr:rowOff>
    </xdr:from>
    <xdr:to>
      <xdr:col>55</xdr:col>
      <xdr:colOff>50800</xdr:colOff>
      <xdr:row>96</xdr:row>
      <xdr:rowOff>133871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55148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99727</xdr:rowOff>
    </xdr:from>
    <xdr:to>
      <xdr:col>50</xdr:col>
      <xdr:colOff>165100</xdr:colOff>
      <xdr:row>97</xdr:row>
      <xdr:rowOff>29877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21004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5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97875</xdr:rowOff>
    </xdr:from>
    <xdr:to>
      <xdr:col>46</xdr:col>
      <xdr:colOff>38100</xdr:colOff>
      <xdr:row>97</xdr:row>
      <xdr:rowOff>28025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19152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55580</xdr:rowOff>
    </xdr:from>
    <xdr:to>
      <xdr:col>41</xdr:col>
      <xdr:colOff>101600</xdr:colOff>
      <xdr:row>96</xdr:row>
      <xdr:rowOff>157180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9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164759</xdr:rowOff>
    </xdr:from>
    <xdr:to>
      <xdr:col>36</xdr:col>
      <xdr:colOff>165100</xdr:colOff>
      <xdr:row>97</xdr:row>
      <xdr:rowOff>94909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2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86036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69062</xdr:rowOff>
    </xdr:from>
    <xdr:to>
      <xdr:col>85</xdr:col>
      <xdr:colOff>127000</xdr:colOff>
      <xdr:row>37</xdr:row>
      <xdr:rowOff>151530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12712"/>
          <a:ext cx="838200" cy="8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141529</xdr:rowOff>
    </xdr:from>
    <xdr:to>
      <xdr:col>81</xdr:col>
      <xdr:colOff>50800</xdr:colOff>
      <xdr:row>37</xdr:row>
      <xdr:rowOff>151530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8517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141529</xdr:rowOff>
    </xdr:from>
    <xdr:to>
      <xdr:col>76</xdr:col>
      <xdr:colOff>114300</xdr:colOff>
      <xdr:row>37</xdr:row>
      <xdr:rowOff>146825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85179"/>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146825</xdr:rowOff>
    </xdr:from>
    <xdr:to>
      <xdr:col>71</xdr:col>
      <xdr:colOff>177800</xdr:colOff>
      <xdr:row>38</xdr:row>
      <xdr:rowOff>56776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90475"/>
          <a:ext cx="889000" cy="8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18262</xdr:rowOff>
    </xdr:from>
    <xdr:to>
      <xdr:col>85</xdr:col>
      <xdr:colOff>177800</xdr:colOff>
      <xdr:row>37</xdr:row>
      <xdr:rowOff>119862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41139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1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100730</xdr:rowOff>
    </xdr:from>
    <xdr:to>
      <xdr:col>81</xdr:col>
      <xdr:colOff>101600</xdr:colOff>
      <xdr:row>38</xdr:row>
      <xdr:rowOff>30880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47407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1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90729</xdr:rowOff>
    </xdr:from>
    <xdr:to>
      <xdr:col>76</xdr:col>
      <xdr:colOff>165100</xdr:colOff>
      <xdr:row>38</xdr:row>
      <xdr:rowOff>20879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37406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96025</xdr:rowOff>
    </xdr:from>
    <xdr:to>
      <xdr:col>72</xdr:col>
      <xdr:colOff>38100</xdr:colOff>
      <xdr:row>38</xdr:row>
      <xdr:rowOff>26175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3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42702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5976</xdr:rowOff>
    </xdr:from>
    <xdr:to>
      <xdr:col>67</xdr:col>
      <xdr:colOff>101600</xdr:colOff>
      <xdr:row>38</xdr:row>
      <xdr:rowOff>107576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98703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1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49759</xdr:rowOff>
    </xdr:from>
    <xdr:to>
      <xdr:col>85</xdr:col>
      <xdr:colOff>127000</xdr:colOff>
      <xdr:row>58</xdr:row>
      <xdr:rowOff>89145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93859"/>
          <a:ext cx="838200" cy="3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89145</xdr:rowOff>
    </xdr:from>
    <xdr:to>
      <xdr:col>81</xdr:col>
      <xdr:colOff>50800</xdr:colOff>
      <xdr:row>58</xdr:row>
      <xdr:rowOff>97811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33245"/>
          <a:ext cx="889000" cy="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97811</xdr:rowOff>
    </xdr:from>
    <xdr:to>
      <xdr:col>76</xdr:col>
      <xdr:colOff>114300</xdr:colOff>
      <xdr:row>58</xdr:row>
      <xdr:rowOff>108422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41911"/>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76319</xdr:rowOff>
    </xdr:from>
    <xdr:to>
      <xdr:col>71</xdr:col>
      <xdr:colOff>177800</xdr:colOff>
      <xdr:row>58</xdr:row>
      <xdr:rowOff>108422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20419"/>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170409</xdr:rowOff>
    </xdr:from>
    <xdr:to>
      <xdr:col>85</xdr:col>
      <xdr:colOff>177800</xdr:colOff>
      <xdr:row>58</xdr:row>
      <xdr:rowOff>100559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38345</xdr:rowOff>
    </xdr:from>
    <xdr:to>
      <xdr:col>81</xdr:col>
      <xdr:colOff>101600</xdr:colOff>
      <xdr:row>58</xdr:row>
      <xdr:rowOff>139945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131072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7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47011</xdr:rowOff>
    </xdr:from>
    <xdr:to>
      <xdr:col>76</xdr:col>
      <xdr:colOff>165100</xdr:colOff>
      <xdr:row>58</xdr:row>
      <xdr:rowOff>148611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139738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57622</xdr:rowOff>
    </xdr:from>
    <xdr:to>
      <xdr:col>72</xdr:col>
      <xdr:colOff>38100</xdr:colOff>
      <xdr:row>58</xdr:row>
      <xdr:rowOff>159222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0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150349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9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25519</xdr:rowOff>
    </xdr:from>
    <xdr:to>
      <xdr:col>67</xdr:col>
      <xdr:colOff>101600</xdr:colOff>
      <xdr:row>58</xdr:row>
      <xdr:rowOff>127119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143646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4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148901</xdr:rowOff>
    </xdr:from>
    <xdr:to>
      <xdr:col>85</xdr:col>
      <xdr:colOff>127000</xdr:colOff>
      <xdr:row>78</xdr:row>
      <xdr:rowOff>17884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50551"/>
          <a:ext cx="838200" cy="4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24389</xdr:rowOff>
    </xdr:from>
    <xdr:to>
      <xdr:col>81</xdr:col>
      <xdr:colOff>50800</xdr:colOff>
      <xdr:row>77</xdr:row>
      <xdr:rowOff>148901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226039"/>
          <a:ext cx="889000" cy="1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43287</xdr:rowOff>
    </xdr:from>
    <xdr:to>
      <xdr:col>76</xdr:col>
      <xdr:colOff>114300</xdr:colOff>
      <xdr:row>77</xdr:row>
      <xdr:rowOff>24389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073487"/>
          <a:ext cx="889000" cy="1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43287</xdr:rowOff>
    </xdr:from>
    <xdr:to>
      <xdr:col>71</xdr:col>
      <xdr:colOff>177800</xdr:colOff>
      <xdr:row>77</xdr:row>
      <xdr:rowOff>57300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073487"/>
          <a:ext cx="889000" cy="18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138534</xdr:rowOff>
    </xdr:from>
    <xdr:to>
      <xdr:col>85</xdr:col>
      <xdr:colOff>177800</xdr:colOff>
      <xdr:row>78</xdr:row>
      <xdr:rowOff>68684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98101</xdr:rowOff>
    </xdr:from>
    <xdr:to>
      <xdr:col>81</xdr:col>
      <xdr:colOff>101600</xdr:colOff>
      <xdr:row>78</xdr:row>
      <xdr:rowOff>28251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44778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07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145039</xdr:rowOff>
    </xdr:from>
    <xdr:to>
      <xdr:col>76</xdr:col>
      <xdr:colOff>165100</xdr:colOff>
      <xdr:row>77</xdr:row>
      <xdr:rowOff>75189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7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91715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5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163937</xdr:rowOff>
    </xdr:from>
    <xdr:to>
      <xdr:col>72</xdr:col>
      <xdr:colOff>38100</xdr:colOff>
      <xdr:row>76</xdr:row>
      <xdr:rowOff>94087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0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110615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7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6500</xdr:rowOff>
    </xdr:from>
    <xdr:to>
      <xdr:col>67</xdr:col>
      <xdr:colOff>101600</xdr:colOff>
      <xdr:row>77</xdr:row>
      <xdr:rowOff>108100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124627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50254</xdr:rowOff>
    </xdr:from>
    <xdr:to>
      <xdr:col>85</xdr:col>
      <xdr:colOff>127000</xdr:colOff>
      <xdr:row>93</xdr:row>
      <xdr:rowOff>87807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5995104"/>
          <a:ext cx="838200" cy="3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87807</xdr:rowOff>
    </xdr:from>
    <xdr:to>
      <xdr:col>81</xdr:col>
      <xdr:colOff>50800</xdr:colOff>
      <xdr:row>94</xdr:row>
      <xdr:rowOff>85967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032657"/>
          <a:ext cx="889000" cy="1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85967</xdr:rowOff>
    </xdr:from>
    <xdr:to>
      <xdr:col>76</xdr:col>
      <xdr:colOff>114300</xdr:colOff>
      <xdr:row>95</xdr:row>
      <xdr:rowOff>73749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02267"/>
          <a:ext cx="889000" cy="1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73749</xdr:rowOff>
    </xdr:from>
    <xdr:to>
      <xdr:col>71</xdr:col>
      <xdr:colOff>177800</xdr:colOff>
      <xdr:row>95</xdr:row>
      <xdr:rowOff>156718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61499"/>
          <a:ext cx="889000" cy="8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170904</xdr:rowOff>
    </xdr:from>
    <xdr:to>
      <xdr:col>85</xdr:col>
      <xdr:colOff>177800</xdr:colOff>
      <xdr:row>93</xdr:row>
      <xdr:rowOff>101054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9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22331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79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37007</xdr:rowOff>
    </xdr:from>
    <xdr:to>
      <xdr:col>81</xdr:col>
      <xdr:colOff>101600</xdr:colOff>
      <xdr:row>93</xdr:row>
      <xdr:rowOff>138607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9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155134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75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35167</xdr:rowOff>
    </xdr:from>
    <xdr:to>
      <xdr:col>76</xdr:col>
      <xdr:colOff>165100</xdr:colOff>
      <xdr:row>94</xdr:row>
      <xdr:rowOff>136767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15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153294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9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22949</xdr:rowOff>
    </xdr:from>
    <xdr:to>
      <xdr:col>72</xdr:col>
      <xdr:colOff>38100</xdr:colOff>
      <xdr:row>95</xdr:row>
      <xdr:rowOff>124549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141076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105918</xdr:rowOff>
    </xdr:from>
    <xdr:to>
      <xdr:col>67</xdr:col>
      <xdr:colOff>101600</xdr:colOff>
      <xdr:row>96</xdr:row>
      <xdr:rowOff>36068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52595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公債費はまちづくり複合施設整備事業等の大規模事業に活用した地方債の元金償還開始などを背景に</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年連続で類似団体平均を上回っている。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また、災害復旧費については、令和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年度の豪雨災害の影響により、令和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年度にかけて類似団体平均を上回ってい</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年度はそれらの対応も区切りを迎え、類似団体を下回った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山形県白鷹町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年度は、公債費</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のピーク等</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に対応するため、減債基金等の積立を行ったことから実質単年度収支は赤字であるが、財政調整基金の取崩し等により実質収支は黒字となっている。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自主財源比率の低い本町においては、交付税の動向により収支が大きく影響を受けることや急激な社会情勢の変化に適切に対応していくため、引き続き効率的な行政運営の推進と有利な財源の確保に努め、財政運営を行う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山形県白鷹町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病院</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事業会計は、医師不足や人口減少等の医療需要の変化に加え、新型コロナウイルス感染症・物価高騰の影響を受け、令和</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引き続き厳しい経営状況にある。今後も人口減少に伴う患者数の減少による収益の減少や施設整備の対応等への対応などが見込まれることから、新・経営改革プランを策定し持続可能な経営に向けた経営改善の取組を進める必要が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下水道事業会計は</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下水道事業の公営企業法適用により新たに計上されたものである。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水道事業や下水道事業は、老朽化した施設の維持修繕や更新に要する経費が増嵩しており、今後も引き続き対応が見込まれる。国の補助制度の活用や地方債を活用するなど財源措置も含め計画的に対応</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必要があり、</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料金改定</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や施設の統廃合も踏まえた経営の健全化</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を進めていく</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10742017</v>
      </c>
      <c r="BO4" s="449"/>
      <c r="BP4" s="449"/>
      <c r="BQ4" s="449"/>
      <c r="BR4" s="449"/>
      <c r="BS4" s="449"/>
      <c r="BT4" s="449"/>
      <c r="BU4" s="450"/>
      <c r="BV4" s="448">
        <v>10240853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9.3000000000000007</v>
      </c>
      <c r="CU4" s="589"/>
      <c r="CV4" s="589"/>
      <c r="CW4" s="589"/>
      <c r="CX4" s="589"/>
      <c r="CY4" s="589"/>
      <c r="CZ4" s="589"/>
      <c r="DA4" s="590"/>
      <c r="DB4" s="588">
        <v>13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10226649</v>
      </c>
      <c r="BO5" s="420"/>
      <c r="BP5" s="420"/>
      <c r="BQ5" s="420"/>
      <c r="BR5" s="420"/>
      <c r="BS5" s="420"/>
      <c r="BT5" s="420"/>
      <c r="BU5" s="421"/>
      <c r="BV5" s="419">
        <v>9553853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93.1</v>
      </c>
      <c r="CU5" s="417"/>
      <c r="CV5" s="417"/>
      <c r="CW5" s="417"/>
      <c r="CX5" s="417"/>
      <c r="CY5" s="417"/>
      <c r="CZ5" s="417"/>
      <c r="DA5" s="418"/>
      <c r="DB5" s="416">
        <v>92.2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515368</v>
      </c>
      <c r="BO6" s="420"/>
      <c r="BP6" s="420"/>
      <c r="BQ6" s="420"/>
      <c r="BR6" s="420"/>
      <c r="BS6" s="420"/>
      <c r="BT6" s="420"/>
      <c r="BU6" s="421"/>
      <c r="BV6" s="419">
        <v>687000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93.3</v>
      </c>
      <c r="CU6" s="563"/>
      <c r="CV6" s="563"/>
      <c r="CW6" s="563"/>
      <c r="CX6" s="563"/>
      <c r="CY6" s="563"/>
      <c r="CZ6" s="563"/>
      <c r="DA6" s="564"/>
      <c r="DB6" s="562">
        <v>92.6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14453</v>
      </c>
      <c r="BO7" s="420"/>
      <c r="BP7" s="420"/>
      <c r="BQ7" s="420"/>
      <c r="BR7" s="420"/>
      <c r="BS7" s="420"/>
      <c r="BT7" s="420"/>
      <c r="BU7" s="421"/>
      <c r="BV7" s="419">
        <v>1040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5405916</v>
      </c>
      <c r="CU7" s="420"/>
      <c r="CV7" s="420"/>
      <c r="CW7" s="420"/>
      <c r="CX7" s="420"/>
      <c r="CY7" s="420"/>
      <c r="CZ7" s="420"/>
      <c r="DA7" s="421"/>
      <c r="DB7" s="419">
        <v>5264462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500915</v>
      </c>
      <c r="BO8" s="420"/>
      <c r="BP8" s="420"/>
      <c r="BQ8" s="420"/>
      <c r="BR8" s="420"/>
      <c r="BS8" s="420"/>
      <c r="BT8" s="420"/>
      <c r="BU8" s="421"/>
      <c r="BV8" s="419">
        <v>685960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0.27</v>
      </c>
      <c r="CU8" s="523"/>
      <c r="CV8" s="523"/>
      <c r="CW8" s="523"/>
      <c r="CX8" s="523"/>
      <c r="CY8" s="523"/>
      <c r="CZ8" s="523"/>
      <c r="DA8" s="524"/>
      <c r="DB8" s="522">
        <v>0.27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12890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-185045</v>
      </c>
      <c r="BO9" s="420"/>
      <c r="BP9" s="420"/>
      <c r="BQ9" s="420"/>
      <c r="BR9" s="420"/>
      <c r="BS9" s="420"/>
      <c r="BT9" s="420"/>
      <c r="BU9" s="421"/>
      <c r="BV9" s="419">
        <v>-118944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17.600000000000001</v>
      </c>
      <c r="CU9" s="417"/>
      <c r="CV9" s="417"/>
      <c r="CW9" s="417"/>
      <c r="CX9" s="417"/>
      <c r="CY9" s="417"/>
      <c r="CZ9" s="417"/>
      <c r="DA9" s="418"/>
      <c r="DB9" s="416">
        <v>17.7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14175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310806</v>
      </c>
      <c r="BO10" s="420"/>
      <c r="BP10" s="420"/>
      <c r="BQ10" s="420"/>
      <c r="BR10" s="420"/>
      <c r="BS10" s="420"/>
      <c r="BT10" s="420"/>
      <c r="BU10" s="421"/>
      <c r="BV10" s="419">
        <v>210720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12222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310000</v>
      </c>
      <c r="BO12" s="420"/>
      <c r="BP12" s="420"/>
      <c r="BQ12" s="420"/>
      <c r="BR12" s="420"/>
      <c r="BS12" s="420"/>
      <c r="BT12" s="420"/>
      <c r="BU12" s="421"/>
      <c r="BV12" s="419">
        <v>210000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12057</v>
      </c>
      <c r="S13" s="507"/>
      <c r="T13" s="507"/>
      <c r="U13" s="507"/>
      <c r="V13" s="508"/>
      <c r="W13" s="509" t="s">
        <v>131</v>
      </c>
      <c r="X13" s="405"/>
      <c r="Y13" s="405"/>
      <c r="Z13" s="405"/>
      <c r="AA13" s="405"/>
      <c r="AB13" s="406"/>
      <c r="AC13" s="372">
        <v>697</v>
      </c>
      <c r="AD13" s="373"/>
      <c r="AE13" s="373"/>
      <c r="AF13" s="373"/>
      <c r="AG13" s="374"/>
      <c r="AH13" s="372">
        <v>734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-184239</v>
      </c>
      <c r="BO13" s="420"/>
      <c r="BP13" s="420"/>
      <c r="BQ13" s="420"/>
      <c r="BR13" s="420"/>
      <c r="BS13" s="420"/>
      <c r="BT13" s="420"/>
      <c r="BU13" s="421"/>
      <c r="BV13" s="419">
        <v>-118224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12.6</v>
      </c>
      <c r="CU13" s="417"/>
      <c r="CV13" s="417"/>
      <c r="CW13" s="417"/>
      <c r="CX13" s="417"/>
      <c r="CY13" s="417"/>
      <c r="CZ13" s="417"/>
      <c r="DA13" s="418"/>
      <c r="DB13" s="416">
        <v>11.8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12507</v>
      </c>
      <c r="S14" s="507"/>
      <c r="T14" s="507"/>
      <c r="U14" s="507"/>
      <c r="V14" s="508"/>
      <c r="W14" s="510"/>
      <c r="X14" s="408"/>
      <c r="Y14" s="408"/>
      <c r="Z14" s="408"/>
      <c r="AA14" s="408"/>
      <c r="AB14" s="409"/>
      <c r="AC14" s="499">
        <v>10.5</v>
      </c>
      <c r="AD14" s="500"/>
      <c r="AE14" s="500"/>
      <c r="AF14" s="500"/>
      <c r="AG14" s="501"/>
      <c r="AH14" s="499">
        <v>10.4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10.6</v>
      </c>
      <c r="CU14" s="517"/>
      <c r="CV14" s="517"/>
      <c r="CW14" s="517"/>
      <c r="CX14" s="517"/>
      <c r="CY14" s="517"/>
      <c r="CZ14" s="517"/>
      <c r="DA14" s="518"/>
      <c r="DB14" s="516">
        <v>14.9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12350</v>
      </c>
      <c r="S15" s="507"/>
      <c r="T15" s="507"/>
      <c r="U15" s="507"/>
      <c r="V15" s="508"/>
      <c r="W15" s="509" t="s">
        <v>137</v>
      </c>
      <c r="X15" s="405"/>
      <c r="Y15" s="405"/>
      <c r="Z15" s="405"/>
      <c r="AA15" s="405"/>
      <c r="AB15" s="406"/>
      <c r="AC15" s="372">
        <v>2439</v>
      </c>
      <c r="AD15" s="373"/>
      <c r="AE15" s="373"/>
      <c r="AF15" s="373"/>
      <c r="AG15" s="374"/>
      <c r="AH15" s="372">
        <v>2752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1353590</v>
      </c>
      <c r="BO15" s="449"/>
      <c r="BP15" s="449"/>
      <c r="BQ15" s="449"/>
      <c r="BR15" s="449"/>
      <c r="BS15" s="449"/>
      <c r="BT15" s="449"/>
      <c r="BU15" s="450"/>
      <c r="BV15" s="448">
        <v>1340796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36.9</v>
      </c>
      <c r="AD16" s="500"/>
      <c r="AE16" s="500"/>
      <c r="AF16" s="500"/>
      <c r="AG16" s="501"/>
      <c r="AH16" s="499">
        <v>38.9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5084527</v>
      </c>
      <c r="BO16" s="420"/>
      <c r="BP16" s="420"/>
      <c r="BQ16" s="420"/>
      <c r="BR16" s="420"/>
      <c r="BS16" s="420"/>
      <c r="BT16" s="420"/>
      <c r="BU16" s="421"/>
      <c r="BV16" s="419">
        <v>4935004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3477</v>
      </c>
      <c r="AD17" s="373"/>
      <c r="AE17" s="373"/>
      <c r="AF17" s="373"/>
      <c r="AG17" s="374"/>
      <c r="AH17" s="372">
        <v>3596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1663276</v>
      </c>
      <c r="BO17" s="420"/>
      <c r="BP17" s="420"/>
      <c r="BQ17" s="420"/>
      <c r="BR17" s="420"/>
      <c r="BS17" s="420"/>
      <c r="BT17" s="420"/>
      <c r="BU17" s="421"/>
      <c r="BV17" s="419">
        <v>1645712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157.71</v>
      </c>
      <c r="M18" s="472"/>
      <c r="N18" s="472"/>
      <c r="O18" s="472"/>
      <c r="P18" s="472"/>
      <c r="Q18" s="472"/>
      <c r="R18" s="473"/>
      <c r="S18" s="473"/>
      <c r="T18" s="473"/>
      <c r="U18" s="473"/>
      <c r="V18" s="474"/>
      <c r="W18" s="490"/>
      <c r="X18" s="491"/>
      <c r="Y18" s="491"/>
      <c r="Z18" s="491"/>
      <c r="AA18" s="491"/>
      <c r="AB18" s="515"/>
      <c r="AC18" s="389">
        <v>52.6</v>
      </c>
      <c r="AD18" s="390"/>
      <c r="AE18" s="390"/>
      <c r="AF18" s="390"/>
      <c r="AG18" s="475"/>
      <c r="AH18" s="389">
        <v>50.8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5084086</v>
      </c>
      <c r="BO18" s="420"/>
      <c r="BP18" s="420"/>
      <c r="BQ18" s="420"/>
      <c r="BR18" s="420"/>
      <c r="BS18" s="420"/>
      <c r="BT18" s="420"/>
      <c r="BU18" s="421"/>
      <c r="BV18" s="419">
        <v>4882380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82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7605095</v>
      </c>
      <c r="BO19" s="420"/>
      <c r="BP19" s="420"/>
      <c r="BQ19" s="420"/>
      <c r="BR19" s="420"/>
      <c r="BS19" s="420"/>
      <c r="BT19" s="420"/>
      <c r="BU19" s="421"/>
      <c r="BV19" s="419">
        <v>7549742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4389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10620974</v>
      </c>
      <c r="BO22" s="449"/>
      <c r="BP22" s="449"/>
      <c r="BQ22" s="449"/>
      <c r="BR22" s="449"/>
      <c r="BS22" s="449"/>
      <c r="BT22" s="449"/>
      <c r="BU22" s="450"/>
      <c r="BV22" s="448">
        <v>11060786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9428252</v>
      </c>
      <c r="BO23" s="420"/>
      <c r="BP23" s="420"/>
      <c r="BQ23" s="420"/>
      <c r="BR23" s="420"/>
      <c r="BS23" s="420"/>
      <c r="BT23" s="420"/>
      <c r="BU23" s="421"/>
      <c r="BV23" s="419">
        <v>9800750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8100</v>
      </c>
      <c r="R24" s="373"/>
      <c r="S24" s="373"/>
      <c r="T24" s="373"/>
      <c r="U24" s="373"/>
      <c r="V24" s="374"/>
      <c r="W24" s="462"/>
      <c r="X24" s="399"/>
      <c r="Y24" s="400"/>
      <c r="Z24" s="375" t="s">
        <v>162</v>
      </c>
      <c r="AA24" s="376"/>
      <c r="AB24" s="376"/>
      <c r="AC24" s="376"/>
      <c r="AD24" s="376"/>
      <c r="AE24" s="376"/>
      <c r="AF24" s="376"/>
      <c r="AG24" s="377"/>
      <c r="AH24" s="372">
        <v>118</v>
      </c>
      <c r="AI24" s="373"/>
      <c r="AJ24" s="373"/>
      <c r="AK24" s="373"/>
      <c r="AL24" s="374"/>
      <c r="AM24" s="372">
        <v>368632</v>
      </c>
      <c r="AN24" s="373"/>
      <c r="AO24" s="373"/>
      <c r="AP24" s="373"/>
      <c r="AQ24" s="373"/>
      <c r="AR24" s="374"/>
      <c r="AS24" s="372">
        <v>3124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8592007</v>
      </c>
      <c r="BO24" s="420"/>
      <c r="BP24" s="420"/>
      <c r="BQ24" s="420"/>
      <c r="BR24" s="420"/>
      <c r="BS24" s="420"/>
      <c r="BT24" s="420"/>
      <c r="BU24" s="421"/>
      <c r="BV24" s="419">
        <v>8806704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1548555</v>
      </c>
      <c r="BO25" s="449"/>
      <c r="BP25" s="449"/>
      <c r="BQ25" s="449"/>
      <c r="BR25" s="449"/>
      <c r="BS25" s="449"/>
      <c r="BT25" s="449"/>
      <c r="BU25" s="450"/>
      <c r="BV25" s="448">
        <v>1071678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3400</v>
      </c>
      <c r="R27" s="373"/>
      <c r="S27" s="373"/>
      <c r="T27" s="373"/>
      <c r="U27" s="373"/>
      <c r="V27" s="374"/>
      <c r="W27" s="462"/>
      <c r="X27" s="399"/>
      <c r="Y27" s="400"/>
      <c r="Z27" s="375" t="s">
        <v>172</v>
      </c>
      <c r="AA27" s="376"/>
      <c r="AB27" s="376"/>
      <c r="AC27" s="376"/>
      <c r="AD27" s="376"/>
      <c r="AE27" s="376"/>
      <c r="AF27" s="376"/>
      <c r="AG27" s="377"/>
      <c r="AH27" s="372">
        <v>2</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281816</v>
      </c>
      <c r="BO27" s="454"/>
      <c r="BP27" s="454"/>
      <c r="BQ27" s="454"/>
      <c r="BR27" s="454"/>
      <c r="BS27" s="454"/>
      <c r="BT27" s="454"/>
      <c r="BU27" s="455"/>
      <c r="BV27" s="453">
        <v>281614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2800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1048137</v>
      </c>
      <c r="BO28" s="449"/>
      <c r="BP28" s="449"/>
      <c r="BQ28" s="449"/>
      <c r="BR28" s="449"/>
      <c r="BS28" s="449"/>
      <c r="BT28" s="449"/>
      <c r="BU28" s="450"/>
      <c r="BV28" s="448">
        <v>1047331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10</v>
      </c>
      <c r="M29" s="373"/>
      <c r="N29" s="373"/>
      <c r="O29" s="373"/>
      <c r="P29" s="374"/>
      <c r="Q29" s="372">
        <v>2650</v>
      </c>
      <c r="R29" s="373"/>
      <c r="S29" s="373"/>
      <c r="T29" s="373"/>
      <c r="U29" s="373"/>
      <c r="V29" s="374"/>
      <c r="W29" s="463"/>
      <c r="X29" s="464"/>
      <c r="Y29" s="465"/>
      <c r="Z29" s="375" t="s">
        <v>178</v>
      </c>
      <c r="AA29" s="376"/>
      <c r="AB29" s="376"/>
      <c r="AC29" s="376"/>
      <c r="AD29" s="376"/>
      <c r="AE29" s="376"/>
      <c r="AF29" s="376"/>
      <c r="AG29" s="377"/>
      <c r="AH29" s="372">
        <v>120</v>
      </c>
      <c r="AI29" s="373"/>
      <c r="AJ29" s="373"/>
      <c r="AK29" s="373"/>
      <c r="AL29" s="374"/>
      <c r="AM29" s="372">
        <v>376352</v>
      </c>
      <c r="AN29" s="373"/>
      <c r="AO29" s="373"/>
      <c r="AP29" s="373"/>
      <c r="AQ29" s="373"/>
      <c r="AR29" s="374"/>
      <c r="AS29" s="372">
        <v>3136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914364</v>
      </c>
      <c r="BO29" s="420"/>
      <c r="BP29" s="420"/>
      <c r="BQ29" s="420"/>
      <c r="BR29" s="420"/>
      <c r="BS29" s="420"/>
      <c r="BT29" s="420"/>
      <c r="BU29" s="421"/>
      <c r="BV29" s="419">
        <v>1008588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1456825</v>
      </c>
      <c r="BO30" s="454"/>
      <c r="BP30" s="454"/>
      <c r="BQ30" s="454"/>
      <c r="BR30" s="454"/>
      <c r="BS30" s="454"/>
      <c r="BT30" s="454"/>
      <c r="BU30" s="455"/>
      <c r="BV30" s="453">
        <v>1405544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山形県消防補償等組合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白鷹町アルカディア財団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山形県自治会館管理組合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ケイエスしらたか</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山形県市町村職員退職手当組合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山形鉄道</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山形県市町村交通災害共済組合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置賜広域行政事務組合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西置賜行政組合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山形県後期高齢者医療広域連合（普通会計分）</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山形県後期高齢者医療広域連合（事業会計分）</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lxvbVBsmcpFXf+M24SaRENqAgwGQ7sG8pOuLEWv0po/XQ5fekhFqxOpPElQRMeOv9Qgpj44NRnN9HXhwjv/bFA==" saltValue="+LI3u0wjI74WONT/OeNu3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8.93</v>
      </c>
      <c r="G34" s="33">
        <v>8.2799999999999994</v>
      </c>
      <c r="H34" s="33">
        <v>8.92</v>
      </c>
      <c r="I34" s="33">
        <v>9.8800000000000008</v>
      </c>
      <c r="J34" s="34">
        <v>10.26</v>
      </c>
      <c r="K34" s="22"/>
      <c r="L34" s="22"/>
      <c r="M34" s="22"/>
      <c r="N34" s="22"/>
      <c r="O34" s="22"/>
      <c r="P34" s="22"/>
    </row>
    <row r="35" spans="1:16" ht="39" customHeight="1" x14ac:dyDescent="0.15">
      <c r="A35" s="22"/>
      <c r="B35" s="35"/>
      <c r="C35" s="1145" t="s">
        <v>536</v>
      </c>
      <c r="D35" s="1146"/>
      <c r="E35" s="1147"/>
      <c r="F35" s="36">
        <v>13.25</v>
      </c>
      <c r="G35" s="37">
        <v>17.059999999999999</v>
      </c>
      <c r="H35" s="37">
        <v>15.57</v>
      </c>
      <c r="I35" s="37">
        <v>13.03</v>
      </c>
      <c r="J35" s="38">
        <v>9.26</v>
      </c>
      <c r="K35" s="22"/>
      <c r="L35" s="22"/>
      <c r="M35" s="22"/>
      <c r="N35" s="22"/>
      <c r="O35" s="22"/>
      <c r="P35" s="22"/>
    </row>
    <row r="36" spans="1:16" ht="39" customHeight="1" x14ac:dyDescent="0.15">
      <c r="A36" s="22"/>
      <c r="B36" s="35"/>
      <c r="C36" s="1145" t="s">
        <v>537</v>
      </c>
      <c r="D36" s="1146"/>
      <c r="E36" s="1147"/>
      <c r="F36" s="36">
        <v>1.29</v>
      </c>
      <c r="G36" s="37">
        <v>1.47</v>
      </c>
      <c r="H36" s="37">
        <v>1.42</v>
      </c>
      <c r="I36" s="37">
        <v>1.32</v>
      </c>
      <c r="J36" s="38">
        <v>1.52</v>
      </c>
      <c r="K36" s="22"/>
      <c r="L36" s="22"/>
      <c r="M36" s="22"/>
      <c r="N36" s="22"/>
      <c r="O36" s="22"/>
      <c r="P36" s="22"/>
    </row>
    <row r="37" spans="1:16" ht="39" customHeight="1" x14ac:dyDescent="0.15">
      <c r="A37" s="22"/>
      <c r="B37" s="35"/>
      <c r="C37" s="1145" t="s">
        <v>538</v>
      </c>
      <c r="D37" s="1146"/>
      <c r="E37" s="1147"/>
      <c r="F37" s="36" t="s">
        <v>487</v>
      </c>
      <c r="G37" s="37" t="s">
        <v>487</v>
      </c>
      <c r="H37" s="37" t="s">
        <v>487</v>
      </c>
      <c r="I37" s="37" t="s">
        <v>487</v>
      </c>
      <c r="J37" s="38">
        <v>1.42</v>
      </c>
      <c r="K37" s="22"/>
      <c r="L37" s="22"/>
      <c r="M37" s="22"/>
      <c r="N37" s="22"/>
      <c r="O37" s="22"/>
      <c r="P37" s="22"/>
    </row>
    <row r="38" spans="1:16" ht="39" customHeight="1" x14ac:dyDescent="0.15">
      <c r="A38" s="22"/>
      <c r="B38" s="35"/>
      <c r="C38" s="1145" t="s">
        <v>539</v>
      </c>
      <c r="D38" s="1146"/>
      <c r="E38" s="1147"/>
      <c r="F38" s="36">
        <v>0.92</v>
      </c>
      <c r="G38" s="37">
        <v>1.24</v>
      </c>
      <c r="H38" s="37">
        <v>0.44</v>
      </c>
      <c r="I38" s="37">
        <v>0.83</v>
      </c>
      <c r="J38" s="38">
        <v>0.5</v>
      </c>
      <c r="K38" s="22"/>
      <c r="L38" s="22"/>
      <c r="M38" s="22"/>
      <c r="N38" s="22"/>
      <c r="O38" s="22"/>
      <c r="P38" s="22"/>
    </row>
    <row r="39" spans="1:16" ht="39" customHeight="1" x14ac:dyDescent="0.15">
      <c r="A39" s="22"/>
      <c r="B39" s="35"/>
      <c r="C39" s="1145" t="s">
        <v>540</v>
      </c>
      <c r="D39" s="1146"/>
      <c r="E39" s="1147"/>
      <c r="F39" s="36">
        <v>0.04</v>
      </c>
      <c r="G39" s="37">
        <v>0.05</v>
      </c>
      <c r="H39" s="37">
        <v>0.05</v>
      </c>
      <c r="I39" s="37">
        <v>0.05</v>
      </c>
      <c r="J39" s="38">
        <v>0.06</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0.4</v>
      </c>
      <c r="G43" s="42">
        <v>0.4</v>
      </c>
      <c r="H43" s="42">
        <v>0.48</v>
      </c>
      <c r="I43" s="42">
        <v>0.83</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RSeZdDF5AL/+FgwQxDb7/MkGwJG2xjJGT2CXlI/n7C8ei4RA4uoFNrgyQKecs5ehoXqnwF0XLR2riv6IYSn9AA==" saltValue="LEwXrkUVfyT6BdgmhaUm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996</v>
      </c>
      <c r="L45" s="60">
        <v>1062</v>
      </c>
      <c r="M45" s="60">
        <v>1202</v>
      </c>
      <c r="N45" s="60">
        <v>1346</v>
      </c>
      <c r="O45" s="61">
        <v>1351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359</v>
      </c>
      <c r="L48" s="64">
        <v>357</v>
      </c>
      <c r="M48" s="64">
        <v>344</v>
      </c>
      <c r="N48" s="64">
        <v>310</v>
      </c>
      <c r="O48" s="65">
        <v>321</v>
      </c>
      <c r="P48" s="48"/>
      <c r="Q48" s="48"/>
      <c r="R48" s="48"/>
      <c r="S48" s="48"/>
      <c r="T48" s="48"/>
      <c r="U48" s="48"/>
    </row>
    <row r="49" spans="1:21" ht="30.75" customHeight="1" x14ac:dyDescent="0.15">
      <c r="A49" s="48"/>
      <c r="B49" s="1178"/>
      <c r="C49" s="1179"/>
      <c r="D49" s="62"/>
      <c r="E49" s="1155" t="s">
        <v>14</v>
      </c>
      <c r="F49" s="1155"/>
      <c r="G49" s="1155"/>
      <c r="H49" s="1155"/>
      <c r="I49" s="1155"/>
      <c r="J49" s="1156"/>
      <c r="K49" s="63">
        <v>37</v>
      </c>
      <c r="L49" s="64">
        <v>43</v>
      </c>
      <c r="M49" s="64">
        <v>48</v>
      </c>
      <c r="N49" s="64">
        <v>51</v>
      </c>
      <c r="O49" s="65">
        <v>39</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1002</v>
      </c>
      <c r="L52" s="64">
        <v>1018</v>
      </c>
      <c r="M52" s="64">
        <v>1097</v>
      </c>
      <c r="N52" s="64">
        <v>1166</v>
      </c>
      <c r="O52" s="65">
        <v>1161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390</v>
      </c>
      <c r="L53" s="69">
        <v>444</v>
      </c>
      <c r="M53" s="69">
        <v>497</v>
      </c>
      <c r="N53" s="69">
        <v>541</v>
      </c>
      <c r="O53" s="70">
        <v>550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487</v>
      </c>
      <c r="L58" s="84" t="s">
        <v>487</v>
      </c>
      <c r="M58" s="84" t="s">
        <v>487</v>
      </c>
      <c r="N58" s="84" t="s">
        <v>487</v>
      </c>
      <c r="O58" s="85" t="s">
        <v>487</v>
      </c>
    </row>
    <row r="59" spans="1:21" ht="31.5" customHeight="1" x14ac:dyDescent="0.15">
      <c r="B59" s="1163"/>
      <c r="C59" s="1164"/>
      <c r="D59" s="1170" t="s">
        <v>26</v>
      </c>
      <c r="E59" s="1171"/>
      <c r="F59" s="1171"/>
      <c r="G59" s="1171"/>
      <c r="H59" s="1171"/>
      <c r="I59" s="1171"/>
      <c r="J59" s="1172"/>
      <c r="K59" s="86" t="s">
        <v>487</v>
      </c>
      <c r="L59" s="87" t="s">
        <v>487</v>
      </c>
      <c r="M59" s="87" t="s">
        <v>487</v>
      </c>
      <c r="N59" s="87" t="s">
        <v>487</v>
      </c>
      <c r="O59" s="88" t="s">
        <v>487</v>
      </c>
    </row>
    <row r="60" spans="1:21" ht="31.5" customHeight="1" thickBot="1" x14ac:dyDescent="0.2">
      <c r="B60" s="1165"/>
      <c r="C60" s="1166"/>
      <c r="D60" s="1173" t="s">
        <v>27</v>
      </c>
      <c r="E60" s="1174"/>
      <c r="F60" s="1174"/>
      <c r="G60" s="1174"/>
      <c r="H60" s="1174"/>
      <c r="I60" s="1174"/>
      <c r="J60" s="1175"/>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row r="75" s="49" customFormat="1" ht="12.6" hidden="1" customHeight="1" x14ac:dyDescent="0.15"/>
    <row r="76" s="49" customFormat="1" ht="12.6" hidden="1" customHeight="1" x14ac:dyDescent="0.15"/>
  </sheetData>
  <sheetProtection algorithmName="SHA-512" hashValue="A0MMrDZWWKjXg32bWLNRy5AVyrKj27z02BzGaTTkmy5N2O6Z3b+tlHPrKSUe+Qp0XtBFtyFh5zL3+brkMPJGiQ==" saltValue="T5p6HQv9L649DfF10cXI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11895</v>
      </c>
      <c r="J41" s="344">
        <v>11917</v>
      </c>
      <c r="K41" s="344">
        <v>11745</v>
      </c>
      <c r="L41" s="344">
        <v>11061</v>
      </c>
      <c r="M41" s="345">
        <v>10621</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2530</v>
      </c>
      <c r="J43" s="347">
        <v>2270</v>
      </c>
      <c r="K43" s="347">
        <v>2185</v>
      </c>
      <c r="L43" s="347">
        <v>2019</v>
      </c>
      <c r="M43" s="348">
        <v>1897</v>
      </c>
    </row>
    <row r="44" spans="2:13" ht="27.75" customHeight="1" x14ac:dyDescent="0.15">
      <c r="B44" s="1186"/>
      <c r="C44" s="1187"/>
      <c r="D44" s="106"/>
      <c r="E44" s="1190" t="s">
        <v>34</v>
      </c>
      <c r="F44" s="1190"/>
      <c r="G44" s="1190"/>
      <c r="H44" s="1191"/>
      <c r="I44" s="346">
        <v>433</v>
      </c>
      <c r="J44" s="347">
        <v>350</v>
      </c>
      <c r="K44" s="347">
        <v>294</v>
      </c>
      <c r="L44" s="347">
        <v>230</v>
      </c>
      <c r="M44" s="348">
        <v>185</v>
      </c>
    </row>
    <row r="45" spans="2:13" ht="27.75" customHeight="1" x14ac:dyDescent="0.15">
      <c r="B45" s="1186"/>
      <c r="C45" s="1187"/>
      <c r="D45" s="106"/>
      <c r="E45" s="1190" t="s">
        <v>35</v>
      </c>
      <c r="F45" s="1190"/>
      <c r="G45" s="1190"/>
      <c r="H45" s="1191"/>
      <c r="I45" s="346">
        <v>970</v>
      </c>
      <c r="J45" s="347">
        <v>960</v>
      </c>
      <c r="K45" s="347">
        <v>941</v>
      </c>
      <c r="L45" s="347">
        <v>942</v>
      </c>
      <c r="M45" s="348">
        <v>936</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3151</v>
      </c>
      <c r="J50" s="347">
        <v>3432</v>
      </c>
      <c r="K50" s="347">
        <v>3893</v>
      </c>
      <c r="L50" s="347">
        <v>4220</v>
      </c>
      <c r="M50" s="348">
        <v>4253</v>
      </c>
    </row>
    <row r="51" spans="2:13" ht="27.75" customHeight="1" x14ac:dyDescent="0.15">
      <c r="B51" s="1186"/>
      <c r="C51" s="1187"/>
      <c r="D51" s="106"/>
      <c r="E51" s="1190" t="s">
        <v>42</v>
      </c>
      <c r="F51" s="1190"/>
      <c r="G51" s="1190"/>
      <c r="H51" s="1191"/>
      <c r="I51" s="346">
        <v>396</v>
      </c>
      <c r="J51" s="347">
        <v>399</v>
      </c>
      <c r="K51" s="347">
        <v>369</v>
      </c>
      <c r="L51" s="347">
        <v>384</v>
      </c>
      <c r="M51" s="348">
        <v>407</v>
      </c>
    </row>
    <row r="52" spans="2:13" ht="27.75" customHeight="1" x14ac:dyDescent="0.15">
      <c r="B52" s="1188"/>
      <c r="C52" s="1189"/>
      <c r="D52" s="106"/>
      <c r="E52" s="1190" t="s">
        <v>43</v>
      </c>
      <c r="F52" s="1190"/>
      <c r="G52" s="1190"/>
      <c r="H52" s="1191"/>
      <c r="I52" s="346">
        <v>9977</v>
      </c>
      <c r="J52" s="347">
        <v>10008</v>
      </c>
      <c r="K52" s="347">
        <v>9590</v>
      </c>
      <c r="L52" s="347">
        <v>9030</v>
      </c>
      <c r="M52" s="348">
        <v>8522</v>
      </c>
    </row>
    <row r="53" spans="2:13" ht="27.75" customHeight="1" thickBot="1" x14ac:dyDescent="0.2">
      <c r="B53" s="1192" t="s">
        <v>19</v>
      </c>
      <c r="C53" s="1193"/>
      <c r="D53" s="110"/>
      <c r="E53" s="1194" t="s">
        <v>44</v>
      </c>
      <c r="F53" s="1194"/>
      <c r="G53" s="1194"/>
      <c r="H53" s="1195"/>
      <c r="I53" s="349">
        <v>2304</v>
      </c>
      <c r="J53" s="350">
        <v>1658</v>
      </c>
      <c r="K53" s="350">
        <v>1315</v>
      </c>
      <c r="L53" s="350">
        <v>618</v>
      </c>
      <c r="M53" s="351">
        <v>457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Ce0uYA+r2X3/g7EzdDgh9uwz2CdmGw+Z3gNmF/2QChGTlJXsaL0zu4l75bH59d47SJtdHEj7yHJAyVzDoUfeg==" saltValue="TM11q8ZIOc4GsQ8C44R3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7"/>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1047</v>
      </c>
      <c r="G55" s="352">
        <v>1047</v>
      </c>
      <c r="H55" s="353">
        <v>1048</v>
      </c>
    </row>
    <row r="56" spans="2:8" ht="52.5" customHeight="1" x14ac:dyDescent="0.15">
      <c r="B56" s="122"/>
      <c r="C56" s="1213" t="s">
        <v>47</v>
      </c>
      <c r="D56" s="1213"/>
      <c r="E56" s="1214"/>
      <c r="F56" s="354">
        <v>908</v>
      </c>
      <c r="G56" s="354">
        <v>1009</v>
      </c>
      <c r="H56" s="355">
        <v>914</v>
      </c>
    </row>
    <row r="57" spans="2:8" ht="53.25" customHeight="1" x14ac:dyDescent="0.15">
      <c r="B57" s="122"/>
      <c r="C57" s="1215" t="s">
        <v>48</v>
      </c>
      <c r="D57" s="1215"/>
      <c r="E57" s="1216"/>
      <c r="F57" s="356">
        <v>1331</v>
      </c>
      <c r="G57" s="356">
        <v>1406</v>
      </c>
      <c r="H57" s="357">
        <v>1457</v>
      </c>
    </row>
    <row r="58" spans="2:8" ht="45.75" customHeight="1" x14ac:dyDescent="0.15">
      <c r="B58" s="123"/>
      <c r="C58" s="1203" t="s">
        <v>549</v>
      </c>
      <c r="D58" s="1204"/>
      <c r="E58" s="1205"/>
      <c r="F58" s="358">
        <v>807</v>
      </c>
      <c r="G58" s="358">
        <v>905</v>
      </c>
      <c r="H58" s="359">
        <v>918</v>
      </c>
    </row>
    <row r="59" spans="2:8" ht="45.75" customHeight="1" x14ac:dyDescent="0.15">
      <c r="B59" s="123"/>
      <c r="C59" s="1203" t="s">
        <v>550</v>
      </c>
      <c r="D59" s="1204"/>
      <c r="E59" s="1205"/>
      <c r="F59" s="358">
        <v>126</v>
      </c>
      <c r="G59" s="358">
        <v>126</v>
      </c>
      <c r="H59" s="359">
        <v>126</v>
      </c>
    </row>
    <row r="60" spans="2:8" ht="45.75" customHeight="1" x14ac:dyDescent="0.15">
      <c r="B60" s="123"/>
      <c r="C60" s="1203" t="s">
        <v>551</v>
      </c>
      <c r="D60" s="1204"/>
      <c r="E60" s="1205"/>
      <c r="F60" s="358">
        <v>110</v>
      </c>
      <c r="G60" s="358">
        <v>110</v>
      </c>
      <c r="H60" s="359">
        <v>110</v>
      </c>
    </row>
    <row r="61" spans="2:8" ht="45.75" customHeight="1" x14ac:dyDescent="0.15">
      <c r="B61" s="123"/>
      <c r="C61" s="1203" t="s">
        <v>552</v>
      </c>
      <c r="D61" s="1204"/>
      <c r="E61" s="1205"/>
      <c r="F61" s="358">
        <v>60</v>
      </c>
      <c r="G61" s="358">
        <v>60</v>
      </c>
      <c r="H61" s="359">
        <v>60</v>
      </c>
    </row>
    <row r="62" spans="2:8" ht="45.75" customHeight="1" thickBot="1" x14ac:dyDescent="0.2">
      <c r="B62" s="124"/>
      <c r="C62" s="1206" t="s">
        <v>553</v>
      </c>
      <c r="D62" s="1207"/>
      <c r="E62" s="1208"/>
      <c r="F62" s="360">
        <v>33</v>
      </c>
      <c r="G62" s="360">
        <v>32</v>
      </c>
      <c r="H62" s="361">
        <v>59</v>
      </c>
    </row>
    <row r="63" spans="2:8" ht="52.5" customHeight="1" thickBot="1" x14ac:dyDescent="0.2">
      <c r="B63" s="125"/>
      <c r="C63" s="1209" t="s">
        <v>49</v>
      </c>
      <c r="D63" s="1209"/>
      <c r="E63" s="1210"/>
      <c r="F63" s="362">
        <v>3285</v>
      </c>
      <c r="G63" s="362">
        <v>3461</v>
      </c>
      <c r="H63" s="363">
        <v>3419</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row r="83" s="1" customFormat="1" ht="13.5" hidden="1" customHeight="1" x14ac:dyDescent="0.15"/>
    <row r="84" s="1" customFormat="1" ht="13.5" hidden="1" customHeight="1" x14ac:dyDescent="0.15"/>
    <row r="85" s="1" customFormat="1" ht="13.5" hidden="1" customHeight="1" x14ac:dyDescent="0.15"/>
    <row r="86" s="1" customFormat="1" ht="13.5" hidden="1" customHeight="1" x14ac:dyDescent="0.15"/>
    <row r="87" s="1" customFormat="1" ht="13.5" hidden="1" customHeight="1" x14ac:dyDescent="0.15"/>
  </sheetData>
  <sheetProtection algorithmName="SHA-512" hashValue="lcNgYHBC62yP2kruDSjNMlyeinf4p1OC7PjMusr7rIFMrrl4Fb89iopi4k3aVGqOhk54EGKUGWmwTsd/81IrRQ==" saltValue="UatMCQcucHQAQutwl2IN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57097</v>
      </c>
      <c r="E3" s="144"/>
      <c r="F3" s="145">
        <v>94796</v>
      </c>
      <c r="G3" s="146"/>
      <c r="H3" s="147"/>
    </row>
    <row r="4" spans="1:8" x14ac:dyDescent="0.15">
      <c r="A4" s="148"/>
      <c r="B4" s="149"/>
      <c r="C4" s="150"/>
      <c r="D4" s="151">
        <v>27104</v>
      </c>
      <c r="E4" s="152"/>
      <c r="F4" s="153">
        <v>55781</v>
      </c>
      <c r="G4" s="154"/>
      <c r="H4" s="155"/>
    </row>
    <row r="5" spans="1:8" x14ac:dyDescent="0.15">
      <c r="A5" s="136" t="s">
        <v>520</v>
      </c>
      <c r="B5" s="141"/>
      <c r="C5" s="142"/>
      <c r="D5" s="143">
        <v>56737</v>
      </c>
      <c r="E5" s="144"/>
      <c r="F5" s="145">
        <v>85942</v>
      </c>
      <c r="G5" s="146"/>
      <c r="H5" s="147"/>
    </row>
    <row r="6" spans="1:8" x14ac:dyDescent="0.15">
      <c r="A6" s="148"/>
      <c r="B6" s="149"/>
      <c r="C6" s="150"/>
      <c r="D6" s="151">
        <v>45754</v>
      </c>
      <c r="E6" s="152"/>
      <c r="F6" s="153">
        <v>48630</v>
      </c>
      <c r="G6" s="154"/>
      <c r="H6" s="155"/>
    </row>
    <row r="7" spans="1:8" x14ac:dyDescent="0.15">
      <c r="A7" s="136" t="s">
        <v>521</v>
      </c>
      <c r="B7" s="141"/>
      <c r="C7" s="142"/>
      <c r="D7" s="143">
        <v>84817</v>
      </c>
      <c r="E7" s="144"/>
      <c r="F7" s="145">
        <v>95007</v>
      </c>
      <c r="G7" s="146"/>
      <c r="H7" s="147"/>
    </row>
    <row r="8" spans="1:8" x14ac:dyDescent="0.15">
      <c r="A8" s="148"/>
      <c r="B8" s="149"/>
      <c r="C8" s="150"/>
      <c r="D8" s="151">
        <v>42377</v>
      </c>
      <c r="E8" s="152"/>
      <c r="F8" s="153">
        <v>48509</v>
      </c>
      <c r="G8" s="154"/>
      <c r="H8" s="155"/>
    </row>
    <row r="9" spans="1:8" x14ac:dyDescent="0.15">
      <c r="A9" s="136" t="s">
        <v>522</v>
      </c>
      <c r="B9" s="141"/>
      <c r="C9" s="142"/>
      <c r="D9" s="143">
        <v>68908</v>
      </c>
      <c r="E9" s="144"/>
      <c r="F9" s="145">
        <v>98176</v>
      </c>
      <c r="G9" s="146"/>
      <c r="H9" s="147"/>
    </row>
    <row r="10" spans="1:8" x14ac:dyDescent="0.15">
      <c r="A10" s="148"/>
      <c r="B10" s="149"/>
      <c r="C10" s="150"/>
      <c r="D10" s="151">
        <v>46738</v>
      </c>
      <c r="E10" s="152"/>
      <c r="F10" s="153">
        <v>58489</v>
      </c>
      <c r="G10" s="154"/>
      <c r="H10" s="155"/>
    </row>
    <row r="11" spans="1:8" x14ac:dyDescent="0.15">
      <c r="A11" s="136" t="s">
        <v>523</v>
      </c>
      <c r="B11" s="141"/>
      <c r="C11" s="142"/>
      <c r="D11" s="143">
        <v>104524</v>
      </c>
      <c r="E11" s="144"/>
      <c r="F11" s="145">
        <v>119283</v>
      </c>
      <c r="G11" s="146"/>
      <c r="H11" s="147"/>
    </row>
    <row r="12" spans="1:8" x14ac:dyDescent="0.15">
      <c r="A12" s="148"/>
      <c r="B12" s="149"/>
      <c r="C12" s="156"/>
      <c r="D12" s="151">
        <v>49702</v>
      </c>
      <c r="E12" s="152"/>
      <c r="F12" s="153">
        <v>64747</v>
      </c>
      <c r="G12" s="154"/>
      <c r="H12" s="155"/>
    </row>
    <row r="13" spans="1:8" x14ac:dyDescent="0.15">
      <c r="A13" s="136"/>
      <c r="B13" s="141"/>
      <c r="C13" s="157"/>
      <c r="D13" s="158">
        <v>74417</v>
      </c>
      <c r="E13" s="159"/>
      <c r="F13" s="160">
        <v>98641</v>
      </c>
      <c r="G13" s="161"/>
      <c r="H13" s="147"/>
    </row>
    <row r="14" spans="1:8" x14ac:dyDescent="0.15">
      <c r="A14" s="148"/>
      <c r="B14" s="149"/>
      <c r="C14" s="150"/>
      <c r="D14" s="151">
        <v>42335</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13.26</v>
      </c>
      <c r="C19" s="162">
        <f>ROUND(VALUE(SUBSTITUTE(実質収支比率等に係る経年分析!G$48,"▲","-")),2)</f>
        <v>17.059999999999999</v>
      </c>
      <c r="D19" s="162">
        <f>ROUND(VALUE(SUBSTITUTE(実質収支比率等に係る経年分析!H$48,"▲","-")),2)</f>
        <v>15.57</v>
      </c>
      <c r="E19" s="162">
        <f>ROUND(VALUE(SUBSTITUTE(実質収支比率等に係る経年分析!I$48,"▲","-")),2)</f>
        <v>13.03</v>
      </c>
      <c r="F19" s="162">
        <f>ROUND(VALUE(SUBSTITUTE(実質収支比率等に係る経年分析!J$48,"▲","-")),2)</f>
        <v>9.27</v>
      </c>
    </row>
    <row r="20" spans="1:11" x14ac:dyDescent="0.15">
      <c r="A20" s="162" t="s">
        <v>53</v>
      </c>
      <c r="B20" s="162">
        <f>ROUND(VALUE(SUBSTITUTE(実質収支比率等に係る経年分析!F$47,"▲","-")),2)</f>
        <v>19.29</v>
      </c>
      <c r="C20" s="162">
        <f>ROUND(VALUE(SUBSTITUTE(実質収支比率等に係る経年分析!G$47,"▲","-")),2)</f>
        <v>19.21</v>
      </c>
      <c r="D20" s="162">
        <f>ROUND(VALUE(SUBSTITUTE(実質収支比率等に係る経年分析!H$47,"▲","-")),2)</f>
        <v>20.25</v>
      </c>
      <c r="E20" s="162">
        <f>ROUND(VALUE(SUBSTITUTE(実質収支比率等に係る経年分析!I$47,"▲","-")),2)</f>
        <v>19.89</v>
      </c>
      <c r="F20" s="162">
        <f>ROUND(VALUE(SUBSTITUTE(実質収支比率等に係る経年分析!J$47,"▲","-")),2)</f>
        <v>19.39</v>
      </c>
    </row>
    <row r="21" spans="1:11" x14ac:dyDescent="0.15">
      <c r="A21" s="162" t="s">
        <v>54</v>
      </c>
      <c r="B21" s="162">
        <f>IF(ISNUMBER(VALUE(SUBSTITUTE(実質収支比率等に係る経年分析!F$49,"▲","-"))),ROUND(VALUE(SUBSTITUTE(実質収支比率等に係る経年分析!F$49,"▲","-")),2),NA())</f>
        <v>-0.74</v>
      </c>
      <c r="C21" s="162">
        <f>IF(ISNUMBER(VALUE(SUBSTITUTE(実質収支比率等に係る経年分析!G$49,"▲","-"))),ROUND(VALUE(SUBSTITUTE(実質収支比率等に係る経年分析!G$49,"▲","-")),2),NA())</f>
        <v>5.49</v>
      </c>
      <c r="D21" s="162">
        <f>IF(ISNUMBER(VALUE(SUBSTITUTE(実質収支比率等に係る経年分析!H$49,"▲","-"))),ROUND(VALUE(SUBSTITUTE(実質収支比率等に係る経年分析!H$49,"▲","-")),2),NA())</f>
        <v>-0.93</v>
      </c>
      <c r="E21" s="162">
        <f>IF(ISNUMBER(VALUE(SUBSTITUTE(実質収支比率等に係る経年分析!I$49,"▲","-"))),ROUND(VALUE(SUBSTITUTE(実質収支比率等に係る経年分析!I$49,"▲","-")),2),NA())</f>
        <v>-2.25</v>
      </c>
      <c r="F21" s="162">
        <f>IF(ISNUMBER(VALUE(SUBSTITUTE(実質収支比率等に係る経年分析!J$49,"▲","-"))),ROUND(VALUE(SUBSTITUTE(実質収支比率等に係る経年分析!J$49,"▲","-")),2),NA())</f>
        <v>-3.41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病院事業会計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1.42</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13.25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17.059999999999999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9.26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8.2799999999999994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9.8800000000000008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10.26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1002</v>
      </c>
      <c r="E42" s="164"/>
      <c r="F42" s="164"/>
      <c r="G42" s="164">
        <f>'実質公債費比率（分子）の構造'!L$52</f>
        <v>1018</v>
      </c>
      <c r="H42" s="164"/>
      <c r="I42" s="164"/>
      <c r="J42" s="164">
        <f>'実質公債費比率（分子）の構造'!M$52</f>
        <v>1097</v>
      </c>
      <c r="K42" s="164"/>
      <c r="L42" s="164"/>
      <c r="M42" s="164">
        <f>'実質公債費比率（分子）の構造'!N$52</f>
        <v>1166</v>
      </c>
      <c r="N42" s="164"/>
      <c r="O42" s="164"/>
      <c r="P42" s="164">
        <f>'実質公債費比率（分子）の構造'!O$52</f>
        <v>1161</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37</v>
      </c>
      <c r="C45" s="164"/>
      <c r="D45" s="164"/>
      <c r="E45" s="164">
        <f>'実質公債費比率（分子）の構造'!L$49</f>
        <v>43</v>
      </c>
      <c r="F45" s="164"/>
      <c r="G45" s="164"/>
      <c r="H45" s="164">
        <f>'実質公債費比率（分子）の構造'!M$49</f>
        <v>48</v>
      </c>
      <c r="I45" s="164"/>
      <c r="J45" s="164"/>
      <c r="K45" s="164">
        <f>'実質公債費比率（分子）の構造'!N$49</f>
        <v>51</v>
      </c>
      <c r="L45" s="164"/>
      <c r="M45" s="164"/>
      <c r="N45" s="164">
        <f>'実質公債費比率（分子）の構造'!O$49</f>
        <v>39</v>
      </c>
      <c r="O45" s="164"/>
      <c r="P45" s="164"/>
    </row>
    <row r="46" spans="1:16" x14ac:dyDescent="0.15">
      <c r="A46" s="164" t="s">
        <v>64</v>
      </c>
      <c r="B46" s="164">
        <f>'実質公債費比率（分子）の構造'!K$48</f>
        <v>359</v>
      </c>
      <c r="C46" s="164"/>
      <c r="D46" s="164"/>
      <c r="E46" s="164">
        <f>'実質公債費比率（分子）の構造'!L$48</f>
        <v>357</v>
      </c>
      <c r="F46" s="164"/>
      <c r="G46" s="164"/>
      <c r="H46" s="164">
        <f>'実質公債費比率（分子）の構造'!M$48</f>
        <v>344</v>
      </c>
      <c r="I46" s="164"/>
      <c r="J46" s="164"/>
      <c r="K46" s="164">
        <f>'実質公債費比率（分子）の構造'!N$48</f>
        <v>310</v>
      </c>
      <c r="L46" s="164"/>
      <c r="M46" s="164"/>
      <c r="N46" s="164">
        <f>'実質公債費比率（分子）の構造'!O$48</f>
        <v>321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996</v>
      </c>
      <c r="C49" s="164"/>
      <c r="D49" s="164"/>
      <c r="E49" s="164">
        <f>'実質公債費比率（分子）の構造'!L$45</f>
        <v>1062</v>
      </c>
      <c r="F49" s="164"/>
      <c r="G49" s="164"/>
      <c r="H49" s="164">
        <f>'実質公債費比率（分子）の構造'!M$45</f>
        <v>1202</v>
      </c>
      <c r="I49" s="164"/>
      <c r="J49" s="164"/>
      <c r="K49" s="164">
        <f>'実質公債費比率（分子）の構造'!N$45</f>
        <v>1346</v>
      </c>
      <c r="L49" s="164"/>
      <c r="M49" s="164"/>
      <c r="N49" s="164">
        <f>'実質公債費比率（分子）の構造'!O$45</f>
        <v>1351</v>
      </c>
      <c r="O49" s="164"/>
      <c r="P49" s="164"/>
    </row>
    <row r="50" spans="1:16" x14ac:dyDescent="0.15">
      <c r="A50" s="164" t="s">
        <v>67</v>
      </c>
      <c r="B50" s="164" t="e">
        <f>NA()</f>
        <v>#N/A</v>
      </c>
      <c r="C50" s="164">
        <f>IF(ISNUMBER('実質公債費比率（分子）の構造'!K$53),'実質公債費比率（分子）の構造'!K$53,NA())</f>
        <v>390</v>
      </c>
      <c r="D50" s="164" t="e">
        <f>NA()</f>
        <v>#N/A</v>
      </c>
      <c r="E50" s="164" t="e">
        <f>NA()</f>
        <v>#N/A</v>
      </c>
      <c r="F50" s="164">
        <f>IF(ISNUMBER('実質公債費比率（分子）の構造'!L$53),'実質公債費比率（分子）の構造'!L$53,NA())</f>
        <v>444</v>
      </c>
      <c r="G50" s="164" t="e">
        <f>NA()</f>
        <v>#N/A</v>
      </c>
      <c r="H50" s="164" t="e">
        <f>NA()</f>
        <v>#N/A</v>
      </c>
      <c r="I50" s="164">
        <f>IF(ISNUMBER('実質公債費比率（分子）の構造'!M$53),'実質公債費比率（分子）の構造'!M$53,NA())</f>
        <v>497</v>
      </c>
      <c r="J50" s="164" t="e">
        <f>NA()</f>
        <v>#N/A</v>
      </c>
      <c r="K50" s="164" t="e">
        <f>NA()</f>
        <v>#N/A</v>
      </c>
      <c r="L50" s="164">
        <f>IF(ISNUMBER('実質公債費比率（分子）の構造'!N$53),'実質公債費比率（分子）の構造'!N$53,NA())</f>
        <v>541</v>
      </c>
      <c r="M50" s="164" t="e">
        <f>NA()</f>
        <v>#N/A</v>
      </c>
      <c r="N50" s="164" t="e">
        <f>NA()</f>
        <v>#N/A</v>
      </c>
      <c r="O50" s="164">
        <f>IF(ISNUMBER('実質公債費比率（分子）の構造'!O$53),'実質公債費比率（分子）の構造'!O$53,NA())</f>
        <v>550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9977</v>
      </c>
      <c r="E56" s="163"/>
      <c r="F56" s="163"/>
      <c r="G56" s="163">
        <f>'将来負担比率（分子）の構造'!J$52</f>
        <v>10008</v>
      </c>
      <c r="H56" s="163"/>
      <c r="I56" s="163"/>
      <c r="J56" s="163">
        <f>'将来負担比率（分子）の構造'!K$52</f>
        <v>9590</v>
      </c>
      <c r="K56" s="163"/>
      <c r="L56" s="163"/>
      <c r="M56" s="163">
        <f>'将来負担比率（分子）の構造'!L$52</f>
        <v>9030</v>
      </c>
      <c r="N56" s="163"/>
      <c r="O56" s="163"/>
      <c r="P56" s="163">
        <f>'将来負担比率（分子）の構造'!M$52</f>
        <v>8522</v>
      </c>
    </row>
    <row r="57" spans="1:16" x14ac:dyDescent="0.15">
      <c r="A57" s="163" t="s">
        <v>42</v>
      </c>
      <c r="B57" s="163"/>
      <c r="C57" s="163"/>
      <c r="D57" s="163">
        <f>'将来負担比率（分子）の構造'!I$51</f>
        <v>396</v>
      </c>
      <c r="E57" s="163"/>
      <c r="F57" s="163"/>
      <c r="G57" s="163">
        <f>'将来負担比率（分子）の構造'!J$51</f>
        <v>399</v>
      </c>
      <c r="H57" s="163"/>
      <c r="I57" s="163"/>
      <c r="J57" s="163">
        <f>'将来負担比率（分子）の構造'!K$51</f>
        <v>369</v>
      </c>
      <c r="K57" s="163"/>
      <c r="L57" s="163"/>
      <c r="M57" s="163">
        <f>'将来負担比率（分子）の構造'!L$51</f>
        <v>384</v>
      </c>
      <c r="N57" s="163"/>
      <c r="O57" s="163"/>
      <c r="P57" s="163">
        <f>'将来負担比率（分子）の構造'!M$51</f>
        <v>407</v>
      </c>
    </row>
    <row r="58" spans="1:16" x14ac:dyDescent="0.15">
      <c r="A58" s="163" t="s">
        <v>41</v>
      </c>
      <c r="B58" s="163"/>
      <c r="C58" s="163"/>
      <c r="D58" s="163">
        <f>'将来負担比率（分子）の構造'!I$50</f>
        <v>3151</v>
      </c>
      <c r="E58" s="163"/>
      <c r="F58" s="163"/>
      <c r="G58" s="163">
        <f>'将来負担比率（分子）の構造'!J$50</f>
        <v>3432</v>
      </c>
      <c r="H58" s="163"/>
      <c r="I58" s="163"/>
      <c r="J58" s="163">
        <f>'将来負担比率（分子）の構造'!K$50</f>
        <v>3893</v>
      </c>
      <c r="K58" s="163"/>
      <c r="L58" s="163"/>
      <c r="M58" s="163">
        <f>'将来負担比率（分子）の構造'!L$50</f>
        <v>4220</v>
      </c>
      <c r="N58" s="163"/>
      <c r="O58" s="163"/>
      <c r="P58" s="163">
        <f>'将来負担比率（分子）の構造'!M$50</f>
        <v>4253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970</v>
      </c>
      <c r="C62" s="163"/>
      <c r="D62" s="163"/>
      <c r="E62" s="163">
        <f>'将来負担比率（分子）の構造'!J$45</f>
        <v>960</v>
      </c>
      <c r="F62" s="163"/>
      <c r="G62" s="163"/>
      <c r="H62" s="163">
        <f>'将来負担比率（分子）の構造'!K$45</f>
        <v>941</v>
      </c>
      <c r="I62" s="163"/>
      <c r="J62" s="163"/>
      <c r="K62" s="163">
        <f>'将来負担比率（分子）の構造'!L$45</f>
        <v>942</v>
      </c>
      <c r="L62" s="163"/>
      <c r="M62" s="163"/>
      <c r="N62" s="163">
        <f>'将来負担比率（分子）の構造'!M$45</f>
        <v>936</v>
      </c>
      <c r="O62" s="163"/>
      <c r="P62" s="163"/>
    </row>
    <row r="63" spans="1:16" x14ac:dyDescent="0.15">
      <c r="A63" s="163" t="s">
        <v>34</v>
      </c>
      <c r="B63" s="163">
        <f>'将来負担比率（分子）の構造'!I$44</f>
        <v>433</v>
      </c>
      <c r="C63" s="163"/>
      <c r="D63" s="163"/>
      <c r="E63" s="163">
        <f>'将来負担比率（分子）の構造'!J$44</f>
        <v>350</v>
      </c>
      <c r="F63" s="163"/>
      <c r="G63" s="163"/>
      <c r="H63" s="163">
        <f>'将来負担比率（分子）の構造'!K$44</f>
        <v>294</v>
      </c>
      <c r="I63" s="163"/>
      <c r="J63" s="163"/>
      <c r="K63" s="163">
        <f>'将来負担比率（分子）の構造'!L$44</f>
        <v>230</v>
      </c>
      <c r="L63" s="163"/>
      <c r="M63" s="163"/>
      <c r="N63" s="163">
        <f>'将来負担比率（分子）の構造'!M$44</f>
        <v>185</v>
      </c>
      <c r="O63" s="163"/>
      <c r="P63" s="163"/>
    </row>
    <row r="64" spans="1:16" x14ac:dyDescent="0.15">
      <c r="A64" s="163" t="s">
        <v>33</v>
      </c>
      <c r="B64" s="163">
        <f>'将来負担比率（分子）の構造'!I$43</f>
        <v>2530</v>
      </c>
      <c r="C64" s="163"/>
      <c r="D64" s="163"/>
      <c r="E64" s="163">
        <f>'将来負担比率（分子）の構造'!J$43</f>
        <v>2270</v>
      </c>
      <c r="F64" s="163"/>
      <c r="G64" s="163"/>
      <c r="H64" s="163">
        <f>'将来負担比率（分子）の構造'!K$43</f>
        <v>2185</v>
      </c>
      <c r="I64" s="163"/>
      <c r="J64" s="163"/>
      <c r="K64" s="163">
        <f>'将来負担比率（分子）の構造'!L$43</f>
        <v>2019</v>
      </c>
      <c r="L64" s="163"/>
      <c r="M64" s="163"/>
      <c r="N64" s="163">
        <f>'将来負担比率（分子）の構造'!M$43</f>
        <v>1897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11895</v>
      </c>
      <c r="C66" s="163"/>
      <c r="D66" s="163"/>
      <c r="E66" s="163">
        <f>'将来負担比率（分子）の構造'!J$41</f>
        <v>11917</v>
      </c>
      <c r="F66" s="163"/>
      <c r="G66" s="163"/>
      <c r="H66" s="163">
        <f>'将来負担比率（分子）の構造'!K$41</f>
        <v>11745</v>
      </c>
      <c r="I66" s="163"/>
      <c r="J66" s="163"/>
      <c r="K66" s="163">
        <f>'将来負担比率（分子）の構造'!L$41</f>
        <v>11061</v>
      </c>
      <c r="L66" s="163"/>
      <c r="M66" s="163"/>
      <c r="N66" s="163">
        <f>'将来負担比率（分子）の構造'!M$41</f>
        <v>10621</v>
      </c>
      <c r="O66" s="163"/>
      <c r="P66" s="163"/>
    </row>
    <row r="67" spans="1:16" x14ac:dyDescent="0.15">
      <c r="A67" s="163" t="s">
        <v>71</v>
      </c>
      <c r="B67" s="163" t="e">
        <f>NA()</f>
        <v>#N/A</v>
      </c>
      <c r="C67" s="163">
        <f>IF(ISNUMBER('将来負担比率（分子）の構造'!I$53), IF('将来負担比率（分子）の構造'!I$53 &lt; 0, 0, '将来負担比率（分子）の構造'!I$53), NA())</f>
        <v>2304</v>
      </c>
      <c r="D67" s="163" t="e">
        <f>NA()</f>
        <v>#N/A</v>
      </c>
      <c r="E67" s="163" t="e">
        <f>NA()</f>
        <v>#N/A</v>
      </c>
      <c r="F67" s="163">
        <f>IF(ISNUMBER('将来負担比率（分子）の構造'!J$53), IF('将来負担比率（分子）の構造'!J$53 &lt; 0, 0, '将来負担比率（分子）の構造'!J$53), NA())</f>
        <v>1658</v>
      </c>
      <c r="G67" s="163" t="e">
        <f>NA()</f>
        <v>#N/A</v>
      </c>
      <c r="H67" s="163" t="e">
        <f>NA()</f>
        <v>#N/A</v>
      </c>
      <c r="I67" s="163">
        <f>IF(ISNUMBER('将来負担比率（分子）の構造'!K$53), IF('将来負担比率（分子）の構造'!K$53 &lt; 0, 0, '将来負担比率（分子）の構造'!K$53), NA())</f>
        <v>1315</v>
      </c>
      <c r="J67" s="163" t="e">
        <f>NA()</f>
        <v>#N/A</v>
      </c>
      <c r="K67" s="163" t="e">
        <f>NA()</f>
        <v>#N/A</v>
      </c>
      <c r="L67" s="163">
        <f>IF(ISNUMBER('将来負担比率（分子）の構造'!L$53), IF('将来負担比率（分子）の構造'!L$53 &lt; 0, 0, '将来負担比率（分子）の構造'!L$53), NA())</f>
        <v>618</v>
      </c>
      <c r="M67" s="163" t="e">
        <f>NA()</f>
        <v>#N/A</v>
      </c>
      <c r="N67" s="163" t="e">
        <f>NA()</f>
        <v>#N/A</v>
      </c>
      <c r="O67" s="163">
        <f>IF(ISNUMBER('将来負担比率（分子）の構造'!M$53), IF('将来負担比率（分子）の構造'!M$53 &lt; 0, 0, '将来負担比率（分子）の構造'!M$53), NA())</f>
        <v>457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1047</v>
      </c>
      <c r="C72" s="167">
        <f>基金残高に係る経年分析!G55</f>
        <v>1047</v>
      </c>
      <c r="D72" s="167">
        <f>基金残高に係る経年分析!H55</f>
        <v>1048</v>
      </c>
    </row>
    <row r="73" spans="1:16" x14ac:dyDescent="0.15">
      <c r="A73" s="166" t="s">
        <v>74</v>
      </c>
      <c r="B73" s="167">
        <f>基金残高に係る経年分析!F56</f>
        <v>908</v>
      </c>
      <c r="C73" s="167">
        <f>基金残高に係る経年分析!G56</f>
        <v>1009</v>
      </c>
      <c r="D73" s="167">
        <f>基金残高に係る経年分析!H56</f>
        <v>914</v>
      </c>
    </row>
    <row r="74" spans="1:16" x14ac:dyDescent="0.15">
      <c r="A74" s="166" t="s">
        <v>75</v>
      </c>
      <c r="B74" s="167">
        <f>基金残高に係る経年分析!F57</f>
        <v>1331</v>
      </c>
      <c r="C74" s="167">
        <f>基金残高に係る経年分析!G57</f>
        <v>1406</v>
      </c>
      <c r="D74" s="167">
        <f>基金残高に係る経年分析!H57</f>
        <v>1457</v>
      </c>
    </row>
  </sheetData>
  <sheetProtection algorithmName="SHA-512" hashValue="sH1gZN26+LzPrXRSSfGJGSCKZ40ebezVU8pFZXsKoh72ZeDG1aDZSm7C8qn7BVyUYmGy0FGn7o6nlJhTyOtMxQ==" saltValue="vWKNM8VCc8VAl1FLv5LX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1196801</v>
      </c>
      <c r="S5" s="674"/>
      <c r="T5" s="674"/>
      <c r="U5" s="674"/>
      <c r="V5" s="674"/>
      <c r="W5" s="674"/>
      <c r="X5" s="674"/>
      <c r="Y5" s="702"/>
      <c r="Z5" s="715">
        <v>11.1</v>
      </c>
      <c r="AA5" s="715"/>
      <c r="AB5" s="715"/>
      <c r="AC5" s="715"/>
      <c r="AD5" s="716">
        <v>1157241</v>
      </c>
      <c r="AE5" s="716"/>
      <c r="AF5" s="716"/>
      <c r="AG5" s="716"/>
      <c r="AH5" s="716"/>
      <c r="AI5" s="716"/>
      <c r="AJ5" s="716"/>
      <c r="AK5" s="716"/>
      <c r="AL5" s="703">
        <v>21.2</v>
      </c>
      <c r="AM5" s="685"/>
      <c r="AN5" s="685"/>
      <c r="AO5" s="704"/>
      <c r="AP5" s="676" t="s">
        <v>217</v>
      </c>
      <c r="AQ5" s="677"/>
      <c r="AR5" s="677"/>
      <c r="AS5" s="677"/>
      <c r="AT5" s="677"/>
      <c r="AU5" s="677"/>
      <c r="AV5" s="677"/>
      <c r="AW5" s="677"/>
      <c r="AX5" s="677"/>
      <c r="AY5" s="677"/>
      <c r="AZ5" s="677"/>
      <c r="BA5" s="677"/>
      <c r="BB5" s="677"/>
      <c r="BC5" s="677"/>
      <c r="BD5" s="677"/>
      <c r="BE5" s="677"/>
      <c r="BF5" s="678"/>
      <c r="BG5" s="621">
        <v>1153924</v>
      </c>
      <c r="BH5" s="622"/>
      <c r="BI5" s="622"/>
      <c r="BJ5" s="622"/>
      <c r="BK5" s="622"/>
      <c r="BL5" s="622"/>
      <c r="BM5" s="622"/>
      <c r="BN5" s="623"/>
      <c r="BO5" s="659">
        <v>96.4</v>
      </c>
      <c r="BP5" s="659"/>
      <c r="BQ5" s="659"/>
      <c r="BR5" s="659"/>
      <c r="BS5" s="660">
        <v>5573</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115094</v>
      </c>
      <c r="S6" s="622"/>
      <c r="T6" s="622"/>
      <c r="U6" s="622"/>
      <c r="V6" s="622"/>
      <c r="W6" s="622"/>
      <c r="X6" s="622"/>
      <c r="Y6" s="623"/>
      <c r="Z6" s="659">
        <v>1.1000000000000001</v>
      </c>
      <c r="AA6" s="659"/>
      <c r="AB6" s="659"/>
      <c r="AC6" s="659"/>
      <c r="AD6" s="660">
        <v>115094</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1153924</v>
      </c>
      <c r="BH6" s="622"/>
      <c r="BI6" s="622"/>
      <c r="BJ6" s="622"/>
      <c r="BK6" s="622"/>
      <c r="BL6" s="622"/>
      <c r="BM6" s="622"/>
      <c r="BN6" s="623"/>
      <c r="BO6" s="659">
        <v>96.4</v>
      </c>
      <c r="BP6" s="659"/>
      <c r="BQ6" s="659"/>
      <c r="BR6" s="659"/>
      <c r="BS6" s="660">
        <v>5573</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95177</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95177</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451</v>
      </c>
      <c r="S7" s="622"/>
      <c r="T7" s="622"/>
      <c r="U7" s="622"/>
      <c r="V7" s="622"/>
      <c r="W7" s="622"/>
      <c r="X7" s="622"/>
      <c r="Y7" s="623"/>
      <c r="Z7" s="659">
        <v>0</v>
      </c>
      <c r="AA7" s="659"/>
      <c r="AB7" s="659"/>
      <c r="AC7" s="659"/>
      <c r="AD7" s="660">
        <v>451</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490418</v>
      </c>
      <c r="BH7" s="622"/>
      <c r="BI7" s="622"/>
      <c r="BJ7" s="622"/>
      <c r="BK7" s="622"/>
      <c r="BL7" s="622"/>
      <c r="BM7" s="622"/>
      <c r="BN7" s="623"/>
      <c r="BO7" s="659">
        <v>41</v>
      </c>
      <c r="BP7" s="659"/>
      <c r="BQ7" s="659"/>
      <c r="BR7" s="659"/>
      <c r="BS7" s="660">
        <v>5573</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1567166</v>
      </c>
      <c r="CS7" s="622"/>
      <c r="CT7" s="622"/>
      <c r="CU7" s="622"/>
      <c r="CV7" s="622"/>
      <c r="CW7" s="622"/>
      <c r="CX7" s="622"/>
      <c r="CY7" s="623"/>
      <c r="CZ7" s="659">
        <v>15.3</v>
      </c>
      <c r="DA7" s="659"/>
      <c r="DB7" s="659"/>
      <c r="DC7" s="659"/>
      <c r="DD7" s="627">
        <v>55003</v>
      </c>
      <c r="DE7" s="622"/>
      <c r="DF7" s="622"/>
      <c r="DG7" s="622"/>
      <c r="DH7" s="622"/>
      <c r="DI7" s="622"/>
      <c r="DJ7" s="622"/>
      <c r="DK7" s="622"/>
      <c r="DL7" s="622"/>
      <c r="DM7" s="622"/>
      <c r="DN7" s="622"/>
      <c r="DO7" s="622"/>
      <c r="DP7" s="623"/>
      <c r="DQ7" s="627">
        <v>1304547</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5965</v>
      </c>
      <c r="S8" s="622"/>
      <c r="T8" s="622"/>
      <c r="U8" s="622"/>
      <c r="V8" s="622"/>
      <c r="W8" s="622"/>
      <c r="X8" s="622"/>
      <c r="Y8" s="623"/>
      <c r="Z8" s="659">
        <v>0.1</v>
      </c>
      <c r="AA8" s="659"/>
      <c r="AB8" s="659"/>
      <c r="AC8" s="659"/>
      <c r="AD8" s="660">
        <v>5965</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19577</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2682158</v>
      </c>
      <c r="CS8" s="622"/>
      <c r="CT8" s="622"/>
      <c r="CU8" s="622"/>
      <c r="CV8" s="622"/>
      <c r="CW8" s="622"/>
      <c r="CX8" s="622"/>
      <c r="CY8" s="623"/>
      <c r="CZ8" s="659">
        <v>26.2</v>
      </c>
      <c r="DA8" s="659"/>
      <c r="DB8" s="659"/>
      <c r="DC8" s="659"/>
      <c r="DD8" s="627">
        <v>286849</v>
      </c>
      <c r="DE8" s="622"/>
      <c r="DF8" s="622"/>
      <c r="DG8" s="622"/>
      <c r="DH8" s="622"/>
      <c r="DI8" s="622"/>
      <c r="DJ8" s="622"/>
      <c r="DK8" s="622"/>
      <c r="DL8" s="622"/>
      <c r="DM8" s="622"/>
      <c r="DN8" s="622"/>
      <c r="DO8" s="622"/>
      <c r="DP8" s="623"/>
      <c r="DQ8" s="627">
        <v>1317979</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8711</v>
      </c>
      <c r="S9" s="622"/>
      <c r="T9" s="622"/>
      <c r="U9" s="622"/>
      <c r="V9" s="622"/>
      <c r="W9" s="622"/>
      <c r="X9" s="622"/>
      <c r="Y9" s="623"/>
      <c r="Z9" s="659">
        <v>0.1</v>
      </c>
      <c r="AA9" s="659"/>
      <c r="AB9" s="659"/>
      <c r="AC9" s="659"/>
      <c r="AD9" s="660">
        <v>8711</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409911</v>
      </c>
      <c r="BH9" s="622"/>
      <c r="BI9" s="622"/>
      <c r="BJ9" s="622"/>
      <c r="BK9" s="622"/>
      <c r="BL9" s="622"/>
      <c r="BM9" s="622"/>
      <c r="BN9" s="623"/>
      <c r="BO9" s="659">
        <v>34.299999999999997</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995548</v>
      </c>
      <c r="CS9" s="622"/>
      <c r="CT9" s="622"/>
      <c r="CU9" s="622"/>
      <c r="CV9" s="622"/>
      <c r="CW9" s="622"/>
      <c r="CX9" s="622"/>
      <c r="CY9" s="623"/>
      <c r="CZ9" s="659">
        <v>9.6999999999999993</v>
      </c>
      <c r="DA9" s="659"/>
      <c r="DB9" s="659"/>
      <c r="DC9" s="659"/>
      <c r="DD9" s="627">
        <v>1815</v>
      </c>
      <c r="DE9" s="622"/>
      <c r="DF9" s="622"/>
      <c r="DG9" s="622"/>
      <c r="DH9" s="622"/>
      <c r="DI9" s="622"/>
      <c r="DJ9" s="622"/>
      <c r="DK9" s="622"/>
      <c r="DL9" s="622"/>
      <c r="DM9" s="622"/>
      <c r="DN9" s="622"/>
      <c r="DO9" s="622"/>
      <c r="DP9" s="623"/>
      <c r="DQ9" s="627">
        <v>847453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27410</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30751</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5741</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325166</v>
      </c>
      <c r="S11" s="622"/>
      <c r="T11" s="622"/>
      <c r="U11" s="622"/>
      <c r="V11" s="622"/>
      <c r="W11" s="622"/>
      <c r="X11" s="622"/>
      <c r="Y11" s="623"/>
      <c r="Z11" s="624">
        <v>3</v>
      </c>
      <c r="AA11" s="625"/>
      <c r="AB11" s="625"/>
      <c r="AC11" s="626"/>
      <c r="AD11" s="627">
        <v>325166</v>
      </c>
      <c r="AE11" s="622"/>
      <c r="AF11" s="622"/>
      <c r="AG11" s="622"/>
      <c r="AH11" s="622"/>
      <c r="AI11" s="622"/>
      <c r="AJ11" s="622"/>
      <c r="AK11" s="623"/>
      <c r="AL11" s="624">
        <v>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33520</v>
      </c>
      <c r="BH11" s="622"/>
      <c r="BI11" s="622"/>
      <c r="BJ11" s="622"/>
      <c r="BK11" s="622"/>
      <c r="BL11" s="622"/>
      <c r="BM11" s="622"/>
      <c r="BN11" s="623"/>
      <c r="BO11" s="659">
        <v>2.8</v>
      </c>
      <c r="BP11" s="659"/>
      <c r="BQ11" s="659"/>
      <c r="BR11" s="659"/>
      <c r="BS11" s="660">
        <v>5573</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665367</v>
      </c>
      <c r="CS11" s="622"/>
      <c r="CT11" s="622"/>
      <c r="CU11" s="622"/>
      <c r="CV11" s="622"/>
      <c r="CW11" s="622"/>
      <c r="CX11" s="622"/>
      <c r="CY11" s="623"/>
      <c r="CZ11" s="659">
        <v>6.5</v>
      </c>
      <c r="DA11" s="659"/>
      <c r="DB11" s="659"/>
      <c r="DC11" s="659"/>
      <c r="DD11" s="627">
        <v>187152</v>
      </c>
      <c r="DE11" s="622"/>
      <c r="DF11" s="622"/>
      <c r="DG11" s="622"/>
      <c r="DH11" s="622"/>
      <c r="DI11" s="622"/>
      <c r="DJ11" s="622"/>
      <c r="DK11" s="622"/>
      <c r="DL11" s="622"/>
      <c r="DM11" s="622"/>
      <c r="DN11" s="622"/>
      <c r="DO11" s="622"/>
      <c r="DP11" s="623"/>
      <c r="DQ11" s="627">
        <v>284308</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538775</v>
      </c>
      <c r="BH12" s="622"/>
      <c r="BI12" s="622"/>
      <c r="BJ12" s="622"/>
      <c r="BK12" s="622"/>
      <c r="BL12" s="622"/>
      <c r="BM12" s="622"/>
      <c r="BN12" s="623"/>
      <c r="BO12" s="659">
        <v>45</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240759</v>
      </c>
      <c r="CS12" s="622"/>
      <c r="CT12" s="622"/>
      <c r="CU12" s="622"/>
      <c r="CV12" s="622"/>
      <c r="CW12" s="622"/>
      <c r="CX12" s="622"/>
      <c r="CY12" s="623"/>
      <c r="CZ12" s="659">
        <v>2.4</v>
      </c>
      <c r="DA12" s="659"/>
      <c r="DB12" s="659"/>
      <c r="DC12" s="659"/>
      <c r="DD12" s="627">
        <v>3478</v>
      </c>
      <c r="DE12" s="622"/>
      <c r="DF12" s="622"/>
      <c r="DG12" s="622"/>
      <c r="DH12" s="622"/>
      <c r="DI12" s="622"/>
      <c r="DJ12" s="622"/>
      <c r="DK12" s="622"/>
      <c r="DL12" s="622"/>
      <c r="DM12" s="622"/>
      <c r="DN12" s="622"/>
      <c r="DO12" s="622"/>
      <c r="DP12" s="623"/>
      <c r="DQ12" s="627">
        <v>182005</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536888</v>
      </c>
      <c r="BH13" s="622"/>
      <c r="BI13" s="622"/>
      <c r="BJ13" s="622"/>
      <c r="BK13" s="622"/>
      <c r="BL13" s="622"/>
      <c r="BM13" s="622"/>
      <c r="BN13" s="623"/>
      <c r="BO13" s="659">
        <v>44.9</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1068030</v>
      </c>
      <c r="CS13" s="622"/>
      <c r="CT13" s="622"/>
      <c r="CU13" s="622"/>
      <c r="CV13" s="622"/>
      <c r="CW13" s="622"/>
      <c r="CX13" s="622"/>
      <c r="CY13" s="623"/>
      <c r="CZ13" s="659">
        <v>10.4</v>
      </c>
      <c r="DA13" s="659"/>
      <c r="DB13" s="659"/>
      <c r="DC13" s="659"/>
      <c r="DD13" s="627">
        <v>386953</v>
      </c>
      <c r="DE13" s="622"/>
      <c r="DF13" s="622"/>
      <c r="DG13" s="622"/>
      <c r="DH13" s="622"/>
      <c r="DI13" s="622"/>
      <c r="DJ13" s="622"/>
      <c r="DK13" s="622"/>
      <c r="DL13" s="622"/>
      <c r="DM13" s="622"/>
      <c r="DN13" s="622"/>
      <c r="DO13" s="622"/>
      <c r="DP13" s="623"/>
      <c r="DQ13" s="627">
        <v>656120</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59101</v>
      </c>
      <c r="BH14" s="622"/>
      <c r="BI14" s="622"/>
      <c r="BJ14" s="622"/>
      <c r="BK14" s="622"/>
      <c r="BL14" s="622"/>
      <c r="BM14" s="622"/>
      <c r="BN14" s="623"/>
      <c r="BO14" s="659">
        <v>4.9000000000000004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448649</v>
      </c>
      <c r="CS14" s="622"/>
      <c r="CT14" s="622"/>
      <c r="CU14" s="622"/>
      <c r="CV14" s="622"/>
      <c r="CW14" s="622"/>
      <c r="CX14" s="622"/>
      <c r="CY14" s="623"/>
      <c r="CZ14" s="659">
        <v>4.4000000000000004</v>
      </c>
      <c r="DA14" s="659"/>
      <c r="DB14" s="659"/>
      <c r="DC14" s="659"/>
      <c r="DD14" s="627">
        <v>54262</v>
      </c>
      <c r="DE14" s="622"/>
      <c r="DF14" s="622"/>
      <c r="DG14" s="622"/>
      <c r="DH14" s="622"/>
      <c r="DI14" s="622"/>
      <c r="DJ14" s="622"/>
      <c r="DK14" s="622"/>
      <c r="DL14" s="622"/>
      <c r="DM14" s="622"/>
      <c r="DN14" s="622"/>
      <c r="DO14" s="622"/>
      <c r="DP14" s="623"/>
      <c r="DQ14" s="627">
        <v>399488</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10597</v>
      </c>
      <c r="S15" s="622"/>
      <c r="T15" s="622"/>
      <c r="U15" s="622"/>
      <c r="V15" s="622"/>
      <c r="W15" s="622"/>
      <c r="X15" s="622"/>
      <c r="Y15" s="623"/>
      <c r="Z15" s="659">
        <v>0.1</v>
      </c>
      <c r="AA15" s="659"/>
      <c r="AB15" s="659"/>
      <c r="AC15" s="659"/>
      <c r="AD15" s="660">
        <v>10597</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65630</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1065916</v>
      </c>
      <c r="CS15" s="622"/>
      <c r="CT15" s="622"/>
      <c r="CU15" s="622"/>
      <c r="CV15" s="622"/>
      <c r="CW15" s="622"/>
      <c r="CX15" s="622"/>
      <c r="CY15" s="623"/>
      <c r="CZ15" s="659">
        <v>10.4</v>
      </c>
      <c r="DA15" s="659"/>
      <c r="DB15" s="659"/>
      <c r="DC15" s="659"/>
      <c r="DD15" s="627">
        <v>301977</v>
      </c>
      <c r="DE15" s="622"/>
      <c r="DF15" s="622"/>
      <c r="DG15" s="622"/>
      <c r="DH15" s="622"/>
      <c r="DI15" s="622"/>
      <c r="DJ15" s="622"/>
      <c r="DK15" s="622"/>
      <c r="DL15" s="622"/>
      <c r="DM15" s="622"/>
      <c r="DN15" s="622"/>
      <c r="DO15" s="622"/>
      <c r="DP15" s="623"/>
      <c r="DQ15" s="627">
        <v>653615</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18543</v>
      </c>
      <c r="S16" s="622"/>
      <c r="T16" s="622"/>
      <c r="U16" s="622"/>
      <c r="V16" s="622"/>
      <c r="W16" s="622"/>
      <c r="X16" s="622"/>
      <c r="Y16" s="623"/>
      <c r="Z16" s="659">
        <v>0.2</v>
      </c>
      <c r="AA16" s="659"/>
      <c r="AB16" s="659"/>
      <c r="AC16" s="659"/>
      <c r="AD16" s="660">
        <v>18543</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16077</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4363</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63404</v>
      </c>
      <c r="S17" s="622"/>
      <c r="T17" s="622"/>
      <c r="U17" s="622"/>
      <c r="V17" s="622"/>
      <c r="W17" s="622"/>
      <c r="X17" s="622"/>
      <c r="Y17" s="623"/>
      <c r="Z17" s="659">
        <v>0.6</v>
      </c>
      <c r="AA17" s="659"/>
      <c r="AB17" s="659"/>
      <c r="AC17" s="659"/>
      <c r="AD17" s="660">
        <v>63404</v>
      </c>
      <c r="AE17" s="660"/>
      <c r="AF17" s="660"/>
      <c r="AG17" s="660"/>
      <c r="AH17" s="660"/>
      <c r="AI17" s="660"/>
      <c r="AJ17" s="660"/>
      <c r="AK17" s="660"/>
      <c r="AL17" s="624">
        <v>1.2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1351051</v>
      </c>
      <c r="CS17" s="622"/>
      <c r="CT17" s="622"/>
      <c r="CU17" s="622"/>
      <c r="CV17" s="622"/>
      <c r="CW17" s="622"/>
      <c r="CX17" s="622"/>
      <c r="CY17" s="623"/>
      <c r="CZ17" s="659">
        <v>13.2</v>
      </c>
      <c r="DA17" s="659"/>
      <c r="DB17" s="659"/>
      <c r="DC17" s="659"/>
      <c r="DD17" s="627" t="s">
        <v>122</v>
      </c>
      <c r="DE17" s="622"/>
      <c r="DF17" s="622"/>
      <c r="DG17" s="622"/>
      <c r="DH17" s="622"/>
      <c r="DI17" s="622"/>
      <c r="DJ17" s="622"/>
      <c r="DK17" s="622"/>
      <c r="DL17" s="622"/>
      <c r="DM17" s="622"/>
      <c r="DN17" s="622"/>
      <c r="DO17" s="622"/>
      <c r="DP17" s="623"/>
      <c r="DQ17" s="627">
        <v>1338931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9746</v>
      </c>
      <c r="S18" s="622"/>
      <c r="T18" s="622"/>
      <c r="U18" s="622"/>
      <c r="V18" s="622"/>
      <c r="W18" s="622"/>
      <c r="X18" s="622"/>
      <c r="Y18" s="623"/>
      <c r="Z18" s="659">
        <v>0.1</v>
      </c>
      <c r="AA18" s="659"/>
      <c r="AB18" s="659"/>
      <c r="AC18" s="659"/>
      <c r="AD18" s="660">
        <v>9746</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52094</v>
      </c>
      <c r="S19" s="622"/>
      <c r="T19" s="622"/>
      <c r="U19" s="622"/>
      <c r="V19" s="622"/>
      <c r="W19" s="622"/>
      <c r="X19" s="622"/>
      <c r="Y19" s="623"/>
      <c r="Z19" s="659">
        <v>0.5</v>
      </c>
      <c r="AA19" s="659"/>
      <c r="AB19" s="659"/>
      <c r="AC19" s="659"/>
      <c r="AD19" s="660">
        <v>52094</v>
      </c>
      <c r="AE19" s="660"/>
      <c r="AF19" s="660"/>
      <c r="AG19" s="660"/>
      <c r="AH19" s="660"/>
      <c r="AI19" s="660"/>
      <c r="AJ19" s="660"/>
      <c r="AK19" s="660"/>
      <c r="AL19" s="624">
        <v>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42877</v>
      </c>
      <c r="BH19" s="622"/>
      <c r="BI19" s="622"/>
      <c r="BJ19" s="622"/>
      <c r="BK19" s="622"/>
      <c r="BL19" s="622"/>
      <c r="BM19" s="622"/>
      <c r="BN19" s="623"/>
      <c r="BO19" s="659">
        <v>3.6</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1564</v>
      </c>
      <c r="S20" s="622"/>
      <c r="T20" s="622"/>
      <c r="U20" s="622"/>
      <c r="V20" s="622"/>
      <c r="W20" s="622"/>
      <c r="X20" s="622"/>
      <c r="Y20" s="623"/>
      <c r="Z20" s="659">
        <v>0</v>
      </c>
      <c r="AA20" s="659"/>
      <c r="AB20" s="659"/>
      <c r="AC20" s="659"/>
      <c r="AD20" s="660">
        <v>1564</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42877</v>
      </c>
      <c r="BH20" s="622"/>
      <c r="BI20" s="622"/>
      <c r="BJ20" s="622"/>
      <c r="BK20" s="622"/>
      <c r="BL20" s="622"/>
      <c r="BM20" s="622"/>
      <c r="BN20" s="623"/>
      <c r="BO20" s="659">
        <v>3.6</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10226649</v>
      </c>
      <c r="CS20" s="622"/>
      <c r="CT20" s="622"/>
      <c r="CU20" s="622"/>
      <c r="CV20" s="622"/>
      <c r="CW20" s="622"/>
      <c r="CX20" s="622"/>
      <c r="CY20" s="623"/>
      <c r="CZ20" s="659">
        <v>100</v>
      </c>
      <c r="DA20" s="659"/>
      <c r="DB20" s="659"/>
      <c r="DC20" s="659"/>
      <c r="DD20" s="627">
        <v>1277489</v>
      </c>
      <c r="DE20" s="622"/>
      <c r="DF20" s="622"/>
      <c r="DG20" s="622"/>
      <c r="DH20" s="622"/>
      <c r="DI20" s="622"/>
      <c r="DJ20" s="622"/>
      <c r="DK20" s="622"/>
      <c r="DL20" s="622"/>
      <c r="DM20" s="622"/>
      <c r="DN20" s="622"/>
      <c r="DO20" s="622"/>
      <c r="DP20" s="623"/>
      <c r="DQ20" s="627">
        <v>7089727</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4457762</v>
      </c>
      <c r="S21" s="622"/>
      <c r="T21" s="622"/>
      <c r="U21" s="622"/>
      <c r="V21" s="622"/>
      <c r="W21" s="622"/>
      <c r="X21" s="622"/>
      <c r="Y21" s="623"/>
      <c r="Z21" s="659">
        <v>41.5</v>
      </c>
      <c r="AA21" s="659"/>
      <c r="AB21" s="659"/>
      <c r="AC21" s="659"/>
      <c r="AD21" s="660">
        <v>3730937</v>
      </c>
      <c r="AE21" s="660"/>
      <c r="AF21" s="660"/>
      <c r="AG21" s="660"/>
      <c r="AH21" s="660"/>
      <c r="AI21" s="660"/>
      <c r="AJ21" s="660"/>
      <c r="AK21" s="660"/>
      <c r="AL21" s="624">
        <v>68.5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3317</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3730937</v>
      </c>
      <c r="S22" s="622"/>
      <c r="T22" s="622"/>
      <c r="U22" s="622"/>
      <c r="V22" s="622"/>
      <c r="W22" s="622"/>
      <c r="X22" s="622"/>
      <c r="Y22" s="623"/>
      <c r="Z22" s="659">
        <v>34.700000000000003</v>
      </c>
      <c r="AA22" s="659"/>
      <c r="AB22" s="659"/>
      <c r="AC22" s="659"/>
      <c r="AD22" s="660">
        <v>3730937</v>
      </c>
      <c r="AE22" s="660"/>
      <c r="AF22" s="660"/>
      <c r="AG22" s="660"/>
      <c r="AH22" s="660"/>
      <c r="AI22" s="660"/>
      <c r="AJ22" s="660"/>
      <c r="AK22" s="660"/>
      <c r="AL22" s="624">
        <v>68.5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726825</v>
      </c>
      <c r="S23" s="622"/>
      <c r="T23" s="622"/>
      <c r="U23" s="622"/>
      <c r="V23" s="622"/>
      <c r="W23" s="622"/>
      <c r="X23" s="622"/>
      <c r="Y23" s="623"/>
      <c r="Z23" s="659">
        <v>6.8</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39560</v>
      </c>
      <c r="BH23" s="622"/>
      <c r="BI23" s="622"/>
      <c r="BJ23" s="622"/>
      <c r="BK23" s="622"/>
      <c r="BL23" s="622"/>
      <c r="BM23" s="622"/>
      <c r="BN23" s="623"/>
      <c r="BO23" s="659">
        <v>3.3</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4026096</v>
      </c>
      <c r="CS24" s="674"/>
      <c r="CT24" s="674"/>
      <c r="CU24" s="674"/>
      <c r="CV24" s="674"/>
      <c r="CW24" s="674"/>
      <c r="CX24" s="674"/>
      <c r="CY24" s="702"/>
      <c r="CZ24" s="703">
        <v>39.4</v>
      </c>
      <c r="DA24" s="685"/>
      <c r="DB24" s="685"/>
      <c r="DC24" s="705"/>
      <c r="DD24" s="701">
        <v>3013376</v>
      </c>
      <c r="DE24" s="674"/>
      <c r="DF24" s="674"/>
      <c r="DG24" s="674"/>
      <c r="DH24" s="674"/>
      <c r="DI24" s="674"/>
      <c r="DJ24" s="674"/>
      <c r="DK24" s="702"/>
      <c r="DL24" s="701">
        <v>2725379</v>
      </c>
      <c r="DM24" s="674"/>
      <c r="DN24" s="674"/>
      <c r="DO24" s="674"/>
      <c r="DP24" s="674"/>
      <c r="DQ24" s="674"/>
      <c r="DR24" s="674"/>
      <c r="DS24" s="674"/>
      <c r="DT24" s="674"/>
      <c r="DU24" s="674"/>
      <c r="DV24" s="702"/>
      <c r="DW24" s="703">
        <v>49.9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6202494</v>
      </c>
      <c r="S25" s="622"/>
      <c r="T25" s="622"/>
      <c r="U25" s="622"/>
      <c r="V25" s="622"/>
      <c r="W25" s="622"/>
      <c r="X25" s="622"/>
      <c r="Y25" s="623"/>
      <c r="Z25" s="659">
        <v>57.7</v>
      </c>
      <c r="AA25" s="659"/>
      <c r="AB25" s="659"/>
      <c r="AC25" s="659"/>
      <c r="AD25" s="660">
        <v>5436109</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1242783</v>
      </c>
      <c r="CS25" s="634"/>
      <c r="CT25" s="634"/>
      <c r="CU25" s="634"/>
      <c r="CV25" s="634"/>
      <c r="CW25" s="634"/>
      <c r="CX25" s="634"/>
      <c r="CY25" s="635"/>
      <c r="CZ25" s="624">
        <v>12.2</v>
      </c>
      <c r="DA25" s="636"/>
      <c r="DB25" s="636"/>
      <c r="DC25" s="637"/>
      <c r="DD25" s="627">
        <v>1153844</v>
      </c>
      <c r="DE25" s="634"/>
      <c r="DF25" s="634"/>
      <c r="DG25" s="634"/>
      <c r="DH25" s="634"/>
      <c r="DI25" s="634"/>
      <c r="DJ25" s="634"/>
      <c r="DK25" s="635"/>
      <c r="DL25" s="627">
        <v>1042540</v>
      </c>
      <c r="DM25" s="634"/>
      <c r="DN25" s="634"/>
      <c r="DO25" s="634"/>
      <c r="DP25" s="634"/>
      <c r="DQ25" s="634"/>
      <c r="DR25" s="634"/>
      <c r="DS25" s="634"/>
      <c r="DT25" s="634"/>
      <c r="DU25" s="634"/>
      <c r="DV25" s="635"/>
      <c r="DW25" s="624">
        <v>19.100000000000001</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1276</v>
      </c>
      <c r="S26" s="622"/>
      <c r="T26" s="622"/>
      <c r="U26" s="622"/>
      <c r="V26" s="622"/>
      <c r="W26" s="622"/>
      <c r="X26" s="622"/>
      <c r="Y26" s="623"/>
      <c r="Z26" s="659">
        <v>0</v>
      </c>
      <c r="AA26" s="659"/>
      <c r="AB26" s="659"/>
      <c r="AC26" s="659"/>
      <c r="AD26" s="660">
        <v>1276</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718299</v>
      </c>
      <c r="CS26" s="622"/>
      <c r="CT26" s="622"/>
      <c r="CU26" s="622"/>
      <c r="CV26" s="622"/>
      <c r="CW26" s="622"/>
      <c r="CX26" s="622"/>
      <c r="CY26" s="623"/>
      <c r="CZ26" s="624">
        <v>7</v>
      </c>
      <c r="DA26" s="636"/>
      <c r="DB26" s="636"/>
      <c r="DC26" s="637"/>
      <c r="DD26" s="627">
        <v>661489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15569</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1196801</v>
      </c>
      <c r="BH27" s="622"/>
      <c r="BI27" s="622"/>
      <c r="BJ27" s="622"/>
      <c r="BK27" s="622"/>
      <c r="BL27" s="622"/>
      <c r="BM27" s="622"/>
      <c r="BN27" s="623"/>
      <c r="BO27" s="659">
        <v>100</v>
      </c>
      <c r="BP27" s="659"/>
      <c r="BQ27" s="659"/>
      <c r="BR27" s="659"/>
      <c r="BS27" s="660">
        <v>5573</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1432262</v>
      </c>
      <c r="CS27" s="634"/>
      <c r="CT27" s="634"/>
      <c r="CU27" s="634"/>
      <c r="CV27" s="634"/>
      <c r="CW27" s="634"/>
      <c r="CX27" s="634"/>
      <c r="CY27" s="635"/>
      <c r="CZ27" s="624">
        <v>14</v>
      </c>
      <c r="DA27" s="636"/>
      <c r="DB27" s="636"/>
      <c r="DC27" s="637"/>
      <c r="DD27" s="627">
        <v>520601</v>
      </c>
      <c r="DE27" s="634"/>
      <c r="DF27" s="634"/>
      <c r="DG27" s="634"/>
      <c r="DH27" s="634"/>
      <c r="DI27" s="634"/>
      <c r="DJ27" s="634"/>
      <c r="DK27" s="635"/>
      <c r="DL27" s="627">
        <v>343908</v>
      </c>
      <c r="DM27" s="634"/>
      <c r="DN27" s="634"/>
      <c r="DO27" s="634"/>
      <c r="DP27" s="634"/>
      <c r="DQ27" s="634"/>
      <c r="DR27" s="634"/>
      <c r="DS27" s="634"/>
      <c r="DT27" s="634"/>
      <c r="DU27" s="634"/>
      <c r="DV27" s="635"/>
      <c r="DW27" s="624">
        <v>6.3</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40875</v>
      </c>
      <c r="S28" s="622"/>
      <c r="T28" s="622"/>
      <c r="U28" s="622"/>
      <c r="V28" s="622"/>
      <c r="W28" s="622"/>
      <c r="X28" s="622"/>
      <c r="Y28" s="623"/>
      <c r="Z28" s="659">
        <v>0.4</v>
      </c>
      <c r="AA28" s="659"/>
      <c r="AB28" s="659"/>
      <c r="AC28" s="659"/>
      <c r="AD28" s="660">
        <v>5123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1351051</v>
      </c>
      <c r="CS28" s="622"/>
      <c r="CT28" s="622"/>
      <c r="CU28" s="622"/>
      <c r="CV28" s="622"/>
      <c r="CW28" s="622"/>
      <c r="CX28" s="622"/>
      <c r="CY28" s="623"/>
      <c r="CZ28" s="624">
        <v>13.2</v>
      </c>
      <c r="DA28" s="636"/>
      <c r="DB28" s="636"/>
      <c r="DC28" s="637"/>
      <c r="DD28" s="627">
        <v>1338931</v>
      </c>
      <c r="DE28" s="622"/>
      <c r="DF28" s="622"/>
      <c r="DG28" s="622"/>
      <c r="DH28" s="622"/>
      <c r="DI28" s="622"/>
      <c r="DJ28" s="622"/>
      <c r="DK28" s="623"/>
      <c r="DL28" s="627">
        <v>1338931</v>
      </c>
      <c r="DM28" s="622"/>
      <c r="DN28" s="622"/>
      <c r="DO28" s="622"/>
      <c r="DP28" s="622"/>
      <c r="DQ28" s="622"/>
      <c r="DR28" s="622"/>
      <c r="DS28" s="622"/>
      <c r="DT28" s="622"/>
      <c r="DU28" s="622"/>
      <c r="DV28" s="623"/>
      <c r="DW28" s="624">
        <v>24.5</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6871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1350916</v>
      </c>
      <c r="CS29" s="634"/>
      <c r="CT29" s="634"/>
      <c r="CU29" s="634"/>
      <c r="CV29" s="634"/>
      <c r="CW29" s="634"/>
      <c r="CX29" s="634"/>
      <c r="CY29" s="635"/>
      <c r="CZ29" s="624">
        <v>13.2</v>
      </c>
      <c r="DA29" s="636"/>
      <c r="DB29" s="636"/>
      <c r="DC29" s="637"/>
      <c r="DD29" s="627">
        <v>1338796</v>
      </c>
      <c r="DE29" s="634"/>
      <c r="DF29" s="634"/>
      <c r="DG29" s="634"/>
      <c r="DH29" s="634"/>
      <c r="DI29" s="634"/>
      <c r="DJ29" s="634"/>
      <c r="DK29" s="635"/>
      <c r="DL29" s="627">
        <v>1338796</v>
      </c>
      <c r="DM29" s="634"/>
      <c r="DN29" s="634"/>
      <c r="DO29" s="634"/>
      <c r="DP29" s="634"/>
      <c r="DQ29" s="634"/>
      <c r="DR29" s="634"/>
      <c r="DS29" s="634"/>
      <c r="DT29" s="634"/>
      <c r="DU29" s="634"/>
      <c r="DV29" s="635"/>
      <c r="DW29" s="624">
        <v>24.5</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1147648</v>
      </c>
      <c r="S30" s="622"/>
      <c r="T30" s="622"/>
      <c r="U30" s="622"/>
      <c r="V30" s="622"/>
      <c r="W30" s="622"/>
      <c r="X30" s="622"/>
      <c r="Y30" s="623"/>
      <c r="Z30" s="659">
        <v>10.7</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1317812</v>
      </c>
      <c r="CS30" s="622"/>
      <c r="CT30" s="622"/>
      <c r="CU30" s="622"/>
      <c r="CV30" s="622"/>
      <c r="CW30" s="622"/>
      <c r="CX30" s="622"/>
      <c r="CY30" s="623"/>
      <c r="CZ30" s="624">
        <v>12.9</v>
      </c>
      <c r="DA30" s="636"/>
      <c r="DB30" s="636"/>
      <c r="DC30" s="637"/>
      <c r="DD30" s="627">
        <v>1305692</v>
      </c>
      <c r="DE30" s="622"/>
      <c r="DF30" s="622"/>
      <c r="DG30" s="622"/>
      <c r="DH30" s="622"/>
      <c r="DI30" s="622"/>
      <c r="DJ30" s="622"/>
      <c r="DK30" s="623"/>
      <c r="DL30" s="627">
        <v>1305692</v>
      </c>
      <c r="DM30" s="622"/>
      <c r="DN30" s="622"/>
      <c r="DO30" s="622"/>
      <c r="DP30" s="622"/>
      <c r="DQ30" s="622"/>
      <c r="DR30" s="622"/>
      <c r="DS30" s="622"/>
      <c r="DT30" s="622"/>
      <c r="DU30" s="622"/>
      <c r="DV30" s="623"/>
      <c r="DW30" s="624">
        <v>23.9</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99.4</v>
      </c>
      <c r="BH31" s="684"/>
      <c r="BI31" s="684"/>
      <c r="BJ31" s="684"/>
      <c r="BK31" s="684"/>
      <c r="BL31" s="684"/>
      <c r="BM31" s="685">
        <v>96.3</v>
      </c>
      <c r="BN31" s="684"/>
      <c r="BO31" s="684"/>
      <c r="BP31" s="684"/>
      <c r="BQ31" s="686"/>
      <c r="BR31" s="683">
        <v>99.4</v>
      </c>
      <c r="BS31" s="684"/>
      <c r="BT31" s="684"/>
      <c r="BU31" s="684"/>
      <c r="BV31" s="684"/>
      <c r="BW31" s="684"/>
      <c r="BX31" s="685">
        <v>95.7</v>
      </c>
      <c r="BY31" s="684"/>
      <c r="BZ31" s="684"/>
      <c r="CA31" s="684"/>
      <c r="CB31" s="686"/>
      <c r="CD31" s="642"/>
      <c r="CE31" s="643"/>
      <c r="CF31" s="618" t="s">
        <v>301</v>
      </c>
      <c r="CG31" s="619"/>
      <c r="CH31" s="619"/>
      <c r="CI31" s="619"/>
      <c r="CJ31" s="619"/>
      <c r="CK31" s="619"/>
      <c r="CL31" s="619"/>
      <c r="CM31" s="619"/>
      <c r="CN31" s="619"/>
      <c r="CO31" s="619"/>
      <c r="CP31" s="619"/>
      <c r="CQ31" s="620"/>
      <c r="CR31" s="621">
        <v>33104</v>
      </c>
      <c r="CS31" s="634"/>
      <c r="CT31" s="634"/>
      <c r="CU31" s="634"/>
      <c r="CV31" s="634"/>
      <c r="CW31" s="634"/>
      <c r="CX31" s="634"/>
      <c r="CY31" s="635"/>
      <c r="CZ31" s="624">
        <v>0.3</v>
      </c>
      <c r="DA31" s="636"/>
      <c r="DB31" s="636"/>
      <c r="DC31" s="637"/>
      <c r="DD31" s="627">
        <v>33104</v>
      </c>
      <c r="DE31" s="634"/>
      <c r="DF31" s="634"/>
      <c r="DG31" s="634"/>
      <c r="DH31" s="634"/>
      <c r="DI31" s="634"/>
      <c r="DJ31" s="634"/>
      <c r="DK31" s="635"/>
      <c r="DL31" s="627">
        <v>33104</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790949</v>
      </c>
      <c r="S32" s="622"/>
      <c r="T32" s="622"/>
      <c r="U32" s="622"/>
      <c r="V32" s="622"/>
      <c r="W32" s="622"/>
      <c r="X32" s="622"/>
      <c r="Y32" s="623"/>
      <c r="Z32" s="659">
        <v>7.4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99.7</v>
      </c>
      <c r="BH32" s="634"/>
      <c r="BI32" s="634"/>
      <c r="BJ32" s="634"/>
      <c r="BK32" s="634"/>
      <c r="BL32" s="634"/>
      <c r="BM32" s="625">
        <v>97.6</v>
      </c>
      <c r="BN32" s="634"/>
      <c r="BO32" s="634"/>
      <c r="BP32" s="634"/>
      <c r="BQ32" s="657"/>
      <c r="BR32" s="692">
        <v>99.5</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v>135</v>
      </c>
      <c r="CS32" s="622"/>
      <c r="CT32" s="622"/>
      <c r="CU32" s="622"/>
      <c r="CV32" s="622"/>
      <c r="CW32" s="622"/>
      <c r="CX32" s="622"/>
      <c r="CY32" s="623"/>
      <c r="CZ32" s="624">
        <v>0</v>
      </c>
      <c r="DA32" s="636"/>
      <c r="DB32" s="636"/>
      <c r="DC32" s="637"/>
      <c r="DD32" s="627">
        <v>135</v>
      </c>
      <c r="DE32" s="622"/>
      <c r="DF32" s="622"/>
      <c r="DG32" s="622"/>
      <c r="DH32" s="622"/>
      <c r="DI32" s="622"/>
      <c r="DJ32" s="622"/>
      <c r="DK32" s="623"/>
      <c r="DL32" s="627">
        <v>135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29051</v>
      </c>
      <c r="S33" s="622"/>
      <c r="T33" s="622"/>
      <c r="U33" s="622"/>
      <c r="V33" s="622"/>
      <c r="W33" s="622"/>
      <c r="X33" s="622"/>
      <c r="Y33" s="623"/>
      <c r="Z33" s="659">
        <v>0.3</v>
      </c>
      <c r="AA33" s="659"/>
      <c r="AB33" s="659"/>
      <c r="AC33" s="659"/>
      <c r="AD33" s="660">
        <v>2936</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99.2</v>
      </c>
      <c r="BH33" s="606"/>
      <c r="BI33" s="606"/>
      <c r="BJ33" s="606"/>
      <c r="BK33" s="606"/>
      <c r="BL33" s="606"/>
      <c r="BM33" s="652">
        <v>94.7</v>
      </c>
      <c r="BN33" s="606"/>
      <c r="BO33" s="606"/>
      <c r="BP33" s="606"/>
      <c r="BQ33" s="669"/>
      <c r="BR33" s="682">
        <v>99.3</v>
      </c>
      <c r="BS33" s="606"/>
      <c r="BT33" s="606"/>
      <c r="BU33" s="606"/>
      <c r="BV33" s="606"/>
      <c r="BW33" s="606"/>
      <c r="BX33" s="652">
        <v>93.7</v>
      </c>
      <c r="BY33" s="606"/>
      <c r="BZ33" s="606"/>
      <c r="CA33" s="606"/>
      <c r="CB33" s="669"/>
      <c r="CD33" s="618" t="s">
        <v>308</v>
      </c>
      <c r="CE33" s="619"/>
      <c r="CF33" s="619"/>
      <c r="CG33" s="619"/>
      <c r="CH33" s="619"/>
      <c r="CI33" s="619"/>
      <c r="CJ33" s="619"/>
      <c r="CK33" s="619"/>
      <c r="CL33" s="619"/>
      <c r="CM33" s="619"/>
      <c r="CN33" s="619"/>
      <c r="CO33" s="619"/>
      <c r="CP33" s="619"/>
      <c r="CQ33" s="620"/>
      <c r="CR33" s="621">
        <v>4906987</v>
      </c>
      <c r="CS33" s="634"/>
      <c r="CT33" s="634"/>
      <c r="CU33" s="634"/>
      <c r="CV33" s="634"/>
      <c r="CW33" s="634"/>
      <c r="CX33" s="634"/>
      <c r="CY33" s="635"/>
      <c r="CZ33" s="624">
        <v>48</v>
      </c>
      <c r="DA33" s="636"/>
      <c r="DB33" s="636"/>
      <c r="DC33" s="637"/>
      <c r="DD33" s="627">
        <v>3953049</v>
      </c>
      <c r="DE33" s="634"/>
      <c r="DF33" s="634"/>
      <c r="DG33" s="634"/>
      <c r="DH33" s="634"/>
      <c r="DI33" s="634"/>
      <c r="DJ33" s="634"/>
      <c r="DK33" s="635"/>
      <c r="DL33" s="627">
        <v>2358707</v>
      </c>
      <c r="DM33" s="634"/>
      <c r="DN33" s="634"/>
      <c r="DO33" s="634"/>
      <c r="DP33" s="634"/>
      <c r="DQ33" s="634"/>
      <c r="DR33" s="634"/>
      <c r="DS33" s="634"/>
      <c r="DT33" s="634"/>
      <c r="DU33" s="634"/>
      <c r="DV33" s="635"/>
      <c r="DW33" s="624">
        <v>43.2</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122585</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1247990</v>
      </c>
      <c r="CS34" s="622"/>
      <c r="CT34" s="622"/>
      <c r="CU34" s="622"/>
      <c r="CV34" s="622"/>
      <c r="CW34" s="622"/>
      <c r="CX34" s="622"/>
      <c r="CY34" s="623"/>
      <c r="CZ34" s="624">
        <v>12.2</v>
      </c>
      <c r="DA34" s="636"/>
      <c r="DB34" s="636"/>
      <c r="DC34" s="637"/>
      <c r="DD34" s="627">
        <v>990514</v>
      </c>
      <c r="DE34" s="622"/>
      <c r="DF34" s="622"/>
      <c r="DG34" s="622"/>
      <c r="DH34" s="622"/>
      <c r="DI34" s="622"/>
      <c r="DJ34" s="622"/>
      <c r="DK34" s="623"/>
      <c r="DL34" s="627">
        <v>619642</v>
      </c>
      <c r="DM34" s="622"/>
      <c r="DN34" s="622"/>
      <c r="DO34" s="622"/>
      <c r="DP34" s="622"/>
      <c r="DQ34" s="622"/>
      <c r="DR34" s="622"/>
      <c r="DS34" s="622"/>
      <c r="DT34" s="622"/>
      <c r="DU34" s="622"/>
      <c r="DV34" s="623"/>
      <c r="DW34" s="624">
        <v>11.4</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588653</v>
      </c>
      <c r="S35" s="622"/>
      <c r="T35" s="622"/>
      <c r="U35" s="622"/>
      <c r="V35" s="622"/>
      <c r="W35" s="622"/>
      <c r="X35" s="622"/>
      <c r="Y35" s="623"/>
      <c r="Z35" s="659">
        <v>5.5</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372116</v>
      </c>
      <c r="CS35" s="634"/>
      <c r="CT35" s="634"/>
      <c r="CU35" s="634"/>
      <c r="CV35" s="634"/>
      <c r="CW35" s="634"/>
      <c r="CX35" s="634"/>
      <c r="CY35" s="635"/>
      <c r="CZ35" s="624">
        <v>3.6</v>
      </c>
      <c r="DA35" s="636"/>
      <c r="DB35" s="636"/>
      <c r="DC35" s="637"/>
      <c r="DD35" s="627">
        <v>335063</v>
      </c>
      <c r="DE35" s="634"/>
      <c r="DF35" s="634"/>
      <c r="DG35" s="634"/>
      <c r="DH35" s="634"/>
      <c r="DI35" s="634"/>
      <c r="DJ35" s="634"/>
      <c r="DK35" s="635"/>
      <c r="DL35" s="627">
        <v>184229</v>
      </c>
      <c r="DM35" s="634"/>
      <c r="DN35" s="634"/>
      <c r="DO35" s="634"/>
      <c r="DP35" s="634"/>
      <c r="DQ35" s="634"/>
      <c r="DR35" s="634"/>
      <c r="DS35" s="634"/>
      <c r="DT35" s="634"/>
      <c r="DU35" s="634"/>
      <c r="DV35" s="635"/>
      <c r="DW35" s="624">
        <v>3.4</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687000</v>
      </c>
      <c r="S36" s="622"/>
      <c r="T36" s="622"/>
      <c r="U36" s="622"/>
      <c r="V36" s="622"/>
      <c r="W36" s="622"/>
      <c r="X36" s="622"/>
      <c r="Y36" s="623"/>
      <c r="Z36" s="659">
        <v>6.4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1455752</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27373</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1954101</v>
      </c>
      <c r="CS36" s="622"/>
      <c r="CT36" s="622"/>
      <c r="CU36" s="622"/>
      <c r="CV36" s="622"/>
      <c r="CW36" s="622"/>
      <c r="CX36" s="622"/>
      <c r="CY36" s="623"/>
      <c r="CZ36" s="624">
        <v>19.100000000000001</v>
      </c>
      <c r="DA36" s="636"/>
      <c r="DB36" s="636"/>
      <c r="DC36" s="637"/>
      <c r="DD36" s="627">
        <v>1677742</v>
      </c>
      <c r="DE36" s="622"/>
      <c r="DF36" s="622"/>
      <c r="DG36" s="622"/>
      <c r="DH36" s="622"/>
      <c r="DI36" s="622"/>
      <c r="DJ36" s="622"/>
      <c r="DK36" s="623"/>
      <c r="DL36" s="627">
        <v>1029924</v>
      </c>
      <c r="DM36" s="622"/>
      <c r="DN36" s="622"/>
      <c r="DO36" s="622"/>
      <c r="DP36" s="622"/>
      <c r="DQ36" s="622"/>
      <c r="DR36" s="622"/>
      <c r="DS36" s="622"/>
      <c r="DT36" s="622"/>
      <c r="DU36" s="622"/>
      <c r="DV36" s="623"/>
      <c r="DW36" s="624">
        <v>18.899999999999999</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231046</v>
      </c>
      <c r="S37" s="622"/>
      <c r="T37" s="622"/>
      <c r="U37" s="622"/>
      <c r="V37" s="622"/>
      <c r="W37" s="622"/>
      <c r="X37" s="622"/>
      <c r="Y37" s="623"/>
      <c r="Z37" s="659">
        <v>2.2000000000000002</v>
      </c>
      <c r="AA37" s="659"/>
      <c r="AB37" s="659"/>
      <c r="AC37" s="659"/>
      <c r="AD37" s="660">
        <v>907</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543105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7667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459288</v>
      </c>
      <c r="CS37" s="634"/>
      <c r="CT37" s="634"/>
      <c r="CU37" s="634"/>
      <c r="CV37" s="634"/>
      <c r="CW37" s="634"/>
      <c r="CX37" s="634"/>
      <c r="CY37" s="635"/>
      <c r="CZ37" s="624">
        <v>4.5</v>
      </c>
      <c r="DA37" s="636"/>
      <c r="DB37" s="636"/>
      <c r="DC37" s="637"/>
      <c r="DD37" s="627">
        <v>447411</v>
      </c>
      <c r="DE37" s="634"/>
      <c r="DF37" s="634"/>
      <c r="DG37" s="634"/>
      <c r="DH37" s="634"/>
      <c r="DI37" s="634"/>
      <c r="DJ37" s="634"/>
      <c r="DK37" s="635"/>
      <c r="DL37" s="627">
        <v>437734</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878000</v>
      </c>
      <c r="S38" s="622"/>
      <c r="T38" s="622"/>
      <c r="U38" s="622"/>
      <c r="V38" s="622"/>
      <c r="W38" s="622"/>
      <c r="X38" s="622"/>
      <c r="Y38" s="623"/>
      <c r="Z38" s="659">
        <v>8.1999999999999993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257442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1565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615027</v>
      </c>
      <c r="CS38" s="622"/>
      <c r="CT38" s="622"/>
      <c r="CU38" s="622"/>
      <c r="CV38" s="622"/>
      <c r="CW38" s="622"/>
      <c r="CX38" s="622"/>
      <c r="CY38" s="623"/>
      <c r="CZ38" s="624">
        <v>6</v>
      </c>
      <c r="DA38" s="636"/>
      <c r="DB38" s="636"/>
      <c r="DC38" s="637"/>
      <c r="DD38" s="627">
        <v>512409</v>
      </c>
      <c r="DE38" s="622"/>
      <c r="DF38" s="622"/>
      <c r="DG38" s="622"/>
      <c r="DH38" s="622"/>
      <c r="DI38" s="622"/>
      <c r="DJ38" s="622"/>
      <c r="DK38" s="623"/>
      <c r="DL38" s="627">
        <v>486291</v>
      </c>
      <c r="DM38" s="622"/>
      <c r="DN38" s="622"/>
      <c r="DO38" s="622"/>
      <c r="DP38" s="622"/>
      <c r="DQ38" s="622"/>
      <c r="DR38" s="622"/>
      <c r="DS38" s="622"/>
      <c r="DT38" s="622"/>
      <c r="DU38" s="622"/>
      <c r="DV38" s="623"/>
      <c r="DW38" s="624">
        <v>8.9</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40178</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2283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542432</v>
      </c>
      <c r="CS39" s="634"/>
      <c r="CT39" s="634"/>
      <c r="CU39" s="634"/>
      <c r="CV39" s="634"/>
      <c r="CW39" s="634"/>
      <c r="CX39" s="634"/>
      <c r="CY39" s="635"/>
      <c r="CZ39" s="624">
        <v>5.3</v>
      </c>
      <c r="DA39" s="636"/>
      <c r="DB39" s="636"/>
      <c r="DC39" s="637"/>
      <c r="DD39" s="627">
        <v>395700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11700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175321</v>
      </c>
      <c r="CS40" s="622"/>
      <c r="CT40" s="622"/>
      <c r="CU40" s="622"/>
      <c r="CV40" s="622"/>
      <c r="CW40" s="622"/>
      <c r="CX40" s="622"/>
      <c r="CY40" s="623"/>
      <c r="CZ40" s="624">
        <v>1.7</v>
      </c>
      <c r="DA40" s="636"/>
      <c r="DB40" s="636"/>
      <c r="DC40" s="637"/>
      <c r="DD40" s="627">
        <v>41621</v>
      </c>
      <c r="DE40" s="622"/>
      <c r="DF40" s="622"/>
      <c r="DG40" s="622"/>
      <c r="DH40" s="622"/>
      <c r="DI40" s="622"/>
      <c r="DJ40" s="622"/>
      <c r="DK40" s="623"/>
      <c r="DL40" s="627">
        <v>38621</v>
      </c>
      <c r="DM40" s="622"/>
      <c r="DN40" s="622"/>
      <c r="DO40" s="622"/>
      <c r="DP40" s="622"/>
      <c r="DQ40" s="622"/>
      <c r="DR40" s="622"/>
      <c r="DS40" s="622"/>
      <c r="DT40" s="622"/>
      <c r="DU40" s="622"/>
      <c r="DV40" s="623"/>
      <c r="DW40" s="624">
        <v>0.7</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10742017</v>
      </c>
      <c r="S41" s="646"/>
      <c r="T41" s="646"/>
      <c r="U41" s="646"/>
      <c r="V41" s="646"/>
      <c r="W41" s="646"/>
      <c r="X41" s="646"/>
      <c r="Y41" s="649"/>
      <c r="Z41" s="650">
        <v>100</v>
      </c>
      <c r="AA41" s="650"/>
      <c r="AB41" s="650"/>
      <c r="AC41" s="650"/>
      <c r="AD41" s="651">
        <v>5446351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125322</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489705</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1293566</v>
      </c>
      <c r="CS42" s="634"/>
      <c r="CT42" s="634"/>
      <c r="CU42" s="634"/>
      <c r="CV42" s="634"/>
      <c r="CW42" s="634"/>
      <c r="CX42" s="634"/>
      <c r="CY42" s="635"/>
      <c r="CZ42" s="624">
        <v>12.6</v>
      </c>
      <c r="DA42" s="636"/>
      <c r="DB42" s="636"/>
      <c r="DC42" s="637"/>
      <c r="DD42" s="627">
        <v>123302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38750</v>
      </c>
      <c r="CS43" s="634"/>
      <c r="CT43" s="634"/>
      <c r="CU43" s="634"/>
      <c r="CV43" s="634"/>
      <c r="CW43" s="634"/>
      <c r="CX43" s="634"/>
      <c r="CY43" s="635"/>
      <c r="CZ43" s="624">
        <v>0.4</v>
      </c>
      <c r="DA43" s="636"/>
      <c r="DB43" s="636"/>
      <c r="DC43" s="637"/>
      <c r="DD43" s="627">
        <v>25950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1277489</v>
      </c>
      <c r="CS44" s="622"/>
      <c r="CT44" s="622"/>
      <c r="CU44" s="622"/>
      <c r="CV44" s="622"/>
      <c r="CW44" s="622"/>
      <c r="CX44" s="622"/>
      <c r="CY44" s="623"/>
      <c r="CZ44" s="624">
        <v>12.5</v>
      </c>
      <c r="DA44" s="625"/>
      <c r="DB44" s="625"/>
      <c r="DC44" s="626"/>
      <c r="DD44" s="627">
        <v>118939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640985</v>
      </c>
      <c r="CS45" s="634"/>
      <c r="CT45" s="634"/>
      <c r="CU45" s="634"/>
      <c r="CV45" s="634"/>
      <c r="CW45" s="634"/>
      <c r="CX45" s="634"/>
      <c r="CY45" s="635"/>
      <c r="CZ45" s="624">
        <v>6.3</v>
      </c>
      <c r="DA45" s="636"/>
      <c r="DB45" s="636"/>
      <c r="DC45" s="637"/>
      <c r="DD45" s="627">
        <v>24846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607462</v>
      </c>
      <c r="CS46" s="622"/>
      <c r="CT46" s="622"/>
      <c r="CU46" s="622"/>
      <c r="CV46" s="622"/>
      <c r="CW46" s="622"/>
      <c r="CX46" s="622"/>
      <c r="CY46" s="623"/>
      <c r="CZ46" s="624">
        <v>5.9</v>
      </c>
      <c r="DA46" s="625"/>
      <c r="DB46" s="625"/>
      <c r="DC46" s="626"/>
      <c r="DD46" s="627">
        <v>91751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16077</v>
      </c>
      <c r="CS47" s="634"/>
      <c r="CT47" s="634"/>
      <c r="CU47" s="634"/>
      <c r="CV47" s="634"/>
      <c r="CW47" s="634"/>
      <c r="CX47" s="634"/>
      <c r="CY47" s="635"/>
      <c r="CZ47" s="624">
        <v>0.2</v>
      </c>
      <c r="DA47" s="636"/>
      <c r="DB47" s="636"/>
      <c r="DC47" s="637"/>
      <c r="DD47" s="627">
        <v>4363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10226649</v>
      </c>
      <c r="CS49" s="606"/>
      <c r="CT49" s="606"/>
      <c r="CU49" s="606"/>
      <c r="CV49" s="606"/>
      <c r="CW49" s="606"/>
      <c r="CX49" s="606"/>
      <c r="CY49" s="607"/>
      <c r="CZ49" s="608">
        <v>100</v>
      </c>
      <c r="DA49" s="609"/>
      <c r="DB49" s="609"/>
      <c r="DC49" s="610"/>
      <c r="DD49" s="611">
        <v>7089727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uMrz9S574esZv0RW5FZm6zAHJiYW6qF8+Edj7/qU9DWVskAAjloMtJrnhc3BmFVZo7Mtu4PKQRv0D9s3dYADg==" saltValue="nKJZwqnAM6CeEWZpwbmG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10764</v>
      </c>
      <c r="R7" s="1103"/>
      <c r="S7" s="1103"/>
      <c r="T7" s="1103"/>
      <c r="U7" s="1103"/>
      <c r="V7" s="1103">
        <v>10249</v>
      </c>
      <c r="W7" s="1103"/>
      <c r="X7" s="1103"/>
      <c r="Y7" s="1103"/>
      <c r="Z7" s="1103"/>
      <c r="AA7" s="1103">
        <v>515</v>
      </c>
      <c r="AB7" s="1103"/>
      <c r="AC7" s="1103"/>
      <c r="AD7" s="1103"/>
      <c r="AE7" s="1104"/>
      <c r="AF7" s="1105">
        <v>501</v>
      </c>
      <c r="AG7" s="1106"/>
      <c r="AH7" s="1106"/>
      <c r="AI7" s="1106"/>
      <c r="AJ7" s="1107"/>
      <c r="AK7" s="1108">
        <v>589</v>
      </c>
      <c r="AL7" s="1109"/>
      <c r="AM7" s="1109"/>
      <c r="AN7" s="1109"/>
      <c r="AO7" s="1109"/>
      <c r="AP7" s="1109">
        <v>10621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562</v>
      </c>
      <c r="BT7" s="1100"/>
      <c r="BU7" s="1100"/>
      <c r="BV7" s="1100"/>
      <c r="BW7" s="1100"/>
      <c r="BX7" s="1100"/>
      <c r="BY7" s="1100"/>
      <c r="BZ7" s="1100"/>
      <c r="CA7" s="1100"/>
      <c r="CB7" s="1100"/>
      <c r="CC7" s="1100"/>
      <c r="CD7" s="1100"/>
      <c r="CE7" s="1100"/>
      <c r="CF7" s="1100"/>
      <c r="CG7" s="1112"/>
      <c r="CH7" s="1096">
        <v>64</v>
      </c>
      <c r="CI7" s="1097"/>
      <c r="CJ7" s="1097"/>
      <c r="CK7" s="1097"/>
      <c r="CL7" s="1098"/>
      <c r="CM7" s="1096">
        <v>23</v>
      </c>
      <c r="CN7" s="1097"/>
      <c r="CO7" s="1097"/>
      <c r="CP7" s="1097"/>
      <c r="CQ7" s="1098"/>
      <c r="CR7" s="1096">
        <v>40</v>
      </c>
      <c r="CS7" s="1097"/>
      <c r="CT7" s="1097"/>
      <c r="CU7" s="1097"/>
      <c r="CV7" s="1098"/>
      <c r="CW7" s="1096" t="s">
        <v>487</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563</v>
      </c>
      <c r="BT8" s="993"/>
      <c r="BU8" s="993"/>
      <c r="BV8" s="993"/>
      <c r="BW8" s="993"/>
      <c r="BX8" s="993"/>
      <c r="BY8" s="993"/>
      <c r="BZ8" s="993"/>
      <c r="CA8" s="993"/>
      <c r="CB8" s="993"/>
      <c r="CC8" s="993"/>
      <c r="CD8" s="993"/>
      <c r="CE8" s="993"/>
      <c r="CF8" s="993"/>
      <c r="CG8" s="1014"/>
      <c r="CH8" s="989">
        <v>1</v>
      </c>
      <c r="CI8" s="990"/>
      <c r="CJ8" s="990"/>
      <c r="CK8" s="990"/>
      <c r="CL8" s="991"/>
      <c r="CM8" s="989">
        <v>6</v>
      </c>
      <c r="CN8" s="990"/>
      <c r="CO8" s="990"/>
      <c r="CP8" s="990"/>
      <c r="CQ8" s="991"/>
      <c r="CR8" s="989">
        <v>3</v>
      </c>
      <c r="CS8" s="990"/>
      <c r="CT8" s="990"/>
      <c r="CU8" s="990"/>
      <c r="CV8" s="991"/>
      <c r="CW8" s="989" t="s">
        <v>487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564</v>
      </c>
      <c r="BT9" s="993"/>
      <c r="BU9" s="993"/>
      <c r="BV9" s="993"/>
      <c r="BW9" s="993"/>
      <c r="BX9" s="993"/>
      <c r="BY9" s="993"/>
      <c r="BZ9" s="993"/>
      <c r="CA9" s="993"/>
      <c r="CB9" s="993"/>
      <c r="CC9" s="993"/>
      <c r="CD9" s="993"/>
      <c r="CE9" s="993"/>
      <c r="CF9" s="993"/>
      <c r="CG9" s="1014"/>
      <c r="CH9" s="989">
        <v>-171</v>
      </c>
      <c r="CI9" s="990"/>
      <c r="CJ9" s="990"/>
      <c r="CK9" s="990"/>
      <c r="CL9" s="991"/>
      <c r="CM9" s="989">
        <v>22</v>
      </c>
      <c r="CN9" s="990"/>
      <c r="CO9" s="990"/>
      <c r="CP9" s="990"/>
      <c r="CQ9" s="991"/>
      <c r="CR9" s="989">
        <v>35</v>
      </c>
      <c r="CS9" s="990"/>
      <c r="CT9" s="990"/>
      <c r="CU9" s="990"/>
      <c r="CV9" s="991"/>
      <c r="CW9" s="989">
        <v>2</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10742</v>
      </c>
      <c r="R23" s="1061"/>
      <c r="S23" s="1061"/>
      <c r="T23" s="1061"/>
      <c r="U23" s="1061"/>
      <c r="V23" s="1061">
        <v>10227</v>
      </c>
      <c r="W23" s="1061"/>
      <c r="X23" s="1061"/>
      <c r="Y23" s="1061"/>
      <c r="Z23" s="1061"/>
      <c r="AA23" s="1061">
        <v>515</v>
      </c>
      <c r="AB23" s="1061"/>
      <c r="AC23" s="1061"/>
      <c r="AD23" s="1061"/>
      <c r="AE23" s="1068"/>
      <c r="AF23" s="1069">
        <v>501</v>
      </c>
      <c r="AG23" s="1061"/>
      <c r="AH23" s="1061"/>
      <c r="AI23" s="1061"/>
      <c r="AJ23" s="1070"/>
      <c r="AK23" s="1071"/>
      <c r="AL23" s="1072"/>
      <c r="AM23" s="1072"/>
      <c r="AN23" s="1072"/>
      <c r="AO23" s="1072"/>
      <c r="AP23" s="1061">
        <v>10621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1334</v>
      </c>
      <c r="R28" s="1051"/>
      <c r="S28" s="1051"/>
      <c r="T28" s="1051"/>
      <c r="U28" s="1051"/>
      <c r="V28" s="1051">
        <v>1307</v>
      </c>
      <c r="W28" s="1051"/>
      <c r="X28" s="1051"/>
      <c r="Y28" s="1051"/>
      <c r="Z28" s="1051"/>
      <c r="AA28" s="1051">
        <v>27</v>
      </c>
      <c r="AB28" s="1051"/>
      <c r="AC28" s="1051"/>
      <c r="AD28" s="1051"/>
      <c r="AE28" s="1052"/>
      <c r="AF28" s="1053">
        <v>27</v>
      </c>
      <c r="AG28" s="1051"/>
      <c r="AH28" s="1051"/>
      <c r="AI28" s="1051"/>
      <c r="AJ28" s="1054"/>
      <c r="AK28" s="1042">
        <v>124</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1691</v>
      </c>
      <c r="R29" s="1039"/>
      <c r="S29" s="1039"/>
      <c r="T29" s="1039"/>
      <c r="U29" s="1039"/>
      <c r="V29" s="1039">
        <v>1609</v>
      </c>
      <c r="W29" s="1039"/>
      <c r="X29" s="1039"/>
      <c r="Y29" s="1039"/>
      <c r="Z29" s="1039"/>
      <c r="AA29" s="1039">
        <v>82</v>
      </c>
      <c r="AB29" s="1039"/>
      <c r="AC29" s="1039"/>
      <c r="AD29" s="1039"/>
      <c r="AE29" s="1040"/>
      <c r="AF29" s="1035">
        <v>82</v>
      </c>
      <c r="AG29" s="1036"/>
      <c r="AH29" s="1036"/>
      <c r="AI29" s="1036"/>
      <c r="AJ29" s="1037"/>
      <c r="AK29" s="980">
        <v>245</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200</v>
      </c>
      <c r="R30" s="1039"/>
      <c r="S30" s="1039"/>
      <c r="T30" s="1039"/>
      <c r="U30" s="1039"/>
      <c r="V30" s="1039">
        <v>196</v>
      </c>
      <c r="W30" s="1039"/>
      <c r="X30" s="1039"/>
      <c r="Y30" s="1039"/>
      <c r="Z30" s="1039"/>
      <c r="AA30" s="1039">
        <v>4</v>
      </c>
      <c r="AB30" s="1039"/>
      <c r="AC30" s="1039"/>
      <c r="AD30" s="1039"/>
      <c r="AE30" s="1040"/>
      <c r="AF30" s="1035">
        <v>4</v>
      </c>
      <c r="AG30" s="1036"/>
      <c r="AH30" s="1036"/>
      <c r="AI30" s="1036"/>
      <c r="AJ30" s="1037"/>
      <c r="AK30" s="980">
        <v>52</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284</v>
      </c>
      <c r="R31" s="1039"/>
      <c r="S31" s="1039"/>
      <c r="T31" s="1039"/>
      <c r="U31" s="1039"/>
      <c r="V31" s="1039">
        <v>282</v>
      </c>
      <c r="W31" s="1039"/>
      <c r="X31" s="1039"/>
      <c r="Y31" s="1039"/>
      <c r="Z31" s="1039"/>
      <c r="AA31" s="1039">
        <v>2</v>
      </c>
      <c r="AB31" s="1039"/>
      <c r="AC31" s="1039"/>
      <c r="AD31" s="1039"/>
      <c r="AE31" s="1040"/>
      <c r="AF31" s="1035">
        <v>555</v>
      </c>
      <c r="AG31" s="1036"/>
      <c r="AH31" s="1036"/>
      <c r="AI31" s="1036"/>
      <c r="AJ31" s="1037"/>
      <c r="AK31" s="980">
        <v>40</v>
      </c>
      <c r="AL31" s="971"/>
      <c r="AM31" s="971"/>
      <c r="AN31" s="971"/>
      <c r="AO31" s="971"/>
      <c r="AP31" s="971">
        <v>344</v>
      </c>
      <c r="AQ31" s="971"/>
      <c r="AR31" s="971"/>
      <c r="AS31" s="971"/>
      <c r="AT31" s="971"/>
      <c r="AU31" s="971">
        <v>50</v>
      </c>
      <c r="AV31" s="971"/>
      <c r="AW31" s="971"/>
      <c r="AX31" s="971"/>
      <c r="AY31" s="971"/>
      <c r="AZ31" s="1041" t="s">
        <v>487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1228</v>
      </c>
      <c r="R32" s="1039"/>
      <c r="S32" s="1039"/>
      <c r="T32" s="1039"/>
      <c r="U32" s="1039"/>
      <c r="V32" s="1039">
        <v>1208</v>
      </c>
      <c r="W32" s="1039"/>
      <c r="X32" s="1039"/>
      <c r="Y32" s="1039"/>
      <c r="Z32" s="1039"/>
      <c r="AA32" s="1039">
        <v>19</v>
      </c>
      <c r="AB32" s="1039"/>
      <c r="AC32" s="1039"/>
      <c r="AD32" s="1039"/>
      <c r="AE32" s="1040"/>
      <c r="AF32" s="1035" t="s">
        <v>122</v>
      </c>
      <c r="AG32" s="1036"/>
      <c r="AH32" s="1036"/>
      <c r="AI32" s="1036"/>
      <c r="AJ32" s="1037"/>
      <c r="AK32" s="980">
        <v>543</v>
      </c>
      <c r="AL32" s="971"/>
      <c r="AM32" s="971"/>
      <c r="AN32" s="971"/>
      <c r="AO32" s="971"/>
      <c r="AP32" s="971">
        <v>511</v>
      </c>
      <c r="AQ32" s="971"/>
      <c r="AR32" s="971"/>
      <c r="AS32" s="971"/>
      <c r="AT32" s="971"/>
      <c r="AU32" s="971">
        <v>368</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575</v>
      </c>
      <c r="R33" s="1039"/>
      <c r="S33" s="1039"/>
      <c r="T33" s="1039"/>
      <c r="U33" s="1039"/>
      <c r="V33" s="1039">
        <v>552</v>
      </c>
      <c r="W33" s="1039"/>
      <c r="X33" s="1039"/>
      <c r="Y33" s="1039"/>
      <c r="Z33" s="1039"/>
      <c r="AA33" s="1039">
        <v>23</v>
      </c>
      <c r="AB33" s="1039"/>
      <c r="AC33" s="1039"/>
      <c r="AD33" s="1039"/>
      <c r="AE33" s="1040"/>
      <c r="AF33" s="1035">
        <v>77</v>
      </c>
      <c r="AG33" s="1036"/>
      <c r="AH33" s="1036"/>
      <c r="AI33" s="1036"/>
      <c r="AJ33" s="1037"/>
      <c r="AK33" s="980">
        <v>257</v>
      </c>
      <c r="AL33" s="971"/>
      <c r="AM33" s="971"/>
      <c r="AN33" s="971"/>
      <c r="AO33" s="971"/>
      <c r="AP33" s="971">
        <v>1554</v>
      </c>
      <c r="AQ33" s="971"/>
      <c r="AR33" s="971"/>
      <c r="AS33" s="971"/>
      <c r="AT33" s="971"/>
      <c r="AU33" s="971">
        <v>1480</v>
      </c>
      <c r="AV33" s="971"/>
      <c r="AW33" s="971"/>
      <c r="AX33" s="971"/>
      <c r="AY33" s="971"/>
      <c r="AZ33" s="1041" t="s">
        <v>487</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745</v>
      </c>
      <c r="AG63" s="959"/>
      <c r="AH63" s="959"/>
      <c r="AI63" s="959"/>
      <c r="AJ63" s="1022"/>
      <c r="AK63" s="1023"/>
      <c r="AL63" s="963"/>
      <c r="AM63" s="963"/>
      <c r="AN63" s="963"/>
      <c r="AO63" s="963"/>
      <c r="AP63" s="959">
        <v>2409</v>
      </c>
      <c r="AQ63" s="959"/>
      <c r="AR63" s="959"/>
      <c r="AS63" s="959"/>
      <c r="AT63" s="959"/>
      <c r="AU63" s="959">
        <v>1898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1046</v>
      </c>
      <c r="R68" s="982"/>
      <c r="S68" s="982"/>
      <c r="T68" s="982"/>
      <c r="U68" s="982"/>
      <c r="V68" s="982">
        <v>1043</v>
      </c>
      <c r="W68" s="982"/>
      <c r="X68" s="982"/>
      <c r="Y68" s="982"/>
      <c r="Z68" s="982"/>
      <c r="AA68" s="982">
        <v>3</v>
      </c>
      <c r="AB68" s="982"/>
      <c r="AC68" s="982"/>
      <c r="AD68" s="982"/>
      <c r="AE68" s="982"/>
      <c r="AF68" s="982">
        <v>3</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127</v>
      </c>
      <c r="R69" s="971"/>
      <c r="S69" s="971"/>
      <c r="T69" s="971"/>
      <c r="U69" s="971"/>
      <c r="V69" s="971">
        <v>112</v>
      </c>
      <c r="W69" s="971"/>
      <c r="X69" s="971"/>
      <c r="Y69" s="971"/>
      <c r="Z69" s="971"/>
      <c r="AA69" s="971">
        <v>15</v>
      </c>
      <c r="AB69" s="971"/>
      <c r="AC69" s="971"/>
      <c r="AD69" s="971"/>
      <c r="AE69" s="971"/>
      <c r="AF69" s="971">
        <v>15</v>
      </c>
      <c r="AG69" s="971"/>
      <c r="AH69" s="971"/>
      <c r="AI69" s="971"/>
      <c r="AJ69" s="971"/>
      <c r="AK69" s="971">
        <v>48</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6413</v>
      </c>
      <c r="R70" s="971"/>
      <c r="S70" s="971"/>
      <c r="T70" s="971"/>
      <c r="U70" s="971"/>
      <c r="V70" s="971">
        <v>6154</v>
      </c>
      <c r="W70" s="971"/>
      <c r="X70" s="971"/>
      <c r="Y70" s="971"/>
      <c r="Z70" s="971"/>
      <c r="AA70" s="971">
        <v>259</v>
      </c>
      <c r="AB70" s="971"/>
      <c r="AC70" s="971"/>
      <c r="AD70" s="971"/>
      <c r="AE70" s="971"/>
      <c r="AF70" s="971">
        <v>259</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30</v>
      </c>
      <c r="R71" s="971"/>
      <c r="S71" s="971"/>
      <c r="T71" s="971"/>
      <c r="U71" s="971"/>
      <c r="V71" s="971">
        <v>25</v>
      </c>
      <c r="W71" s="971"/>
      <c r="X71" s="971"/>
      <c r="Y71" s="971"/>
      <c r="Z71" s="971"/>
      <c r="AA71" s="971">
        <v>4</v>
      </c>
      <c r="AB71" s="971"/>
      <c r="AC71" s="971"/>
      <c r="AD71" s="971"/>
      <c r="AE71" s="971"/>
      <c r="AF71" s="971">
        <v>4</v>
      </c>
      <c r="AG71" s="971"/>
      <c r="AH71" s="971"/>
      <c r="AI71" s="971"/>
      <c r="AJ71" s="971"/>
      <c r="AK71" s="971">
        <v>8</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7671</v>
      </c>
      <c r="R72" s="971"/>
      <c r="S72" s="971"/>
      <c r="T72" s="971"/>
      <c r="U72" s="971"/>
      <c r="V72" s="971">
        <v>7513</v>
      </c>
      <c r="W72" s="971"/>
      <c r="X72" s="971"/>
      <c r="Y72" s="971"/>
      <c r="Z72" s="971"/>
      <c r="AA72" s="971">
        <v>158</v>
      </c>
      <c r="AB72" s="971"/>
      <c r="AC72" s="971"/>
      <c r="AD72" s="971"/>
      <c r="AE72" s="971"/>
      <c r="AF72" s="971">
        <v>158</v>
      </c>
      <c r="AG72" s="971"/>
      <c r="AH72" s="971"/>
      <c r="AI72" s="971"/>
      <c r="AJ72" s="971"/>
      <c r="AK72" s="971">
        <v>80</v>
      </c>
      <c r="AL72" s="971"/>
      <c r="AM72" s="971"/>
      <c r="AN72" s="971"/>
      <c r="AO72" s="971"/>
      <c r="AP72" s="971">
        <v>3611</v>
      </c>
      <c r="AQ72" s="971"/>
      <c r="AR72" s="971"/>
      <c r="AS72" s="971"/>
      <c r="AT72" s="971"/>
      <c r="AU72" s="971">
        <v>181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1582</v>
      </c>
      <c r="R73" s="971"/>
      <c r="S73" s="971"/>
      <c r="T73" s="971"/>
      <c r="U73" s="971"/>
      <c r="V73" s="971">
        <v>1522</v>
      </c>
      <c r="W73" s="971"/>
      <c r="X73" s="971"/>
      <c r="Y73" s="971"/>
      <c r="Z73" s="971"/>
      <c r="AA73" s="971">
        <v>60</v>
      </c>
      <c r="AB73" s="971"/>
      <c r="AC73" s="971"/>
      <c r="AD73" s="971"/>
      <c r="AE73" s="971"/>
      <c r="AF73" s="971">
        <v>59</v>
      </c>
      <c r="AG73" s="971"/>
      <c r="AH73" s="971"/>
      <c r="AI73" s="971"/>
      <c r="AJ73" s="971"/>
      <c r="AK73" s="971" t="s">
        <v>487</v>
      </c>
      <c r="AL73" s="971"/>
      <c r="AM73" s="971"/>
      <c r="AN73" s="971"/>
      <c r="AO73" s="971"/>
      <c r="AP73" s="971">
        <v>647</v>
      </c>
      <c r="AQ73" s="971"/>
      <c r="AR73" s="971"/>
      <c r="AS73" s="971"/>
      <c r="AT73" s="971"/>
      <c r="AU73" s="971">
        <v>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560</v>
      </c>
      <c r="C74" s="975"/>
      <c r="D74" s="975"/>
      <c r="E74" s="975"/>
      <c r="F74" s="975"/>
      <c r="G74" s="975"/>
      <c r="H74" s="975"/>
      <c r="I74" s="975"/>
      <c r="J74" s="975"/>
      <c r="K74" s="975"/>
      <c r="L74" s="975"/>
      <c r="M74" s="975"/>
      <c r="N74" s="975"/>
      <c r="O74" s="975"/>
      <c r="P74" s="976"/>
      <c r="Q74" s="977">
        <v>335</v>
      </c>
      <c r="R74" s="971"/>
      <c r="S74" s="971"/>
      <c r="T74" s="971"/>
      <c r="U74" s="971"/>
      <c r="V74" s="971">
        <v>181</v>
      </c>
      <c r="W74" s="971"/>
      <c r="X74" s="971"/>
      <c r="Y74" s="971"/>
      <c r="Z74" s="971"/>
      <c r="AA74" s="971">
        <v>154</v>
      </c>
      <c r="AB74" s="971"/>
      <c r="AC74" s="971"/>
      <c r="AD74" s="971"/>
      <c r="AE74" s="971"/>
      <c r="AF74" s="971">
        <v>154</v>
      </c>
      <c r="AG74" s="971"/>
      <c r="AH74" s="971"/>
      <c r="AI74" s="971"/>
      <c r="AJ74" s="971"/>
      <c r="AK74" s="971">
        <v>162</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561</v>
      </c>
      <c r="C75" s="975"/>
      <c r="D75" s="975"/>
      <c r="E75" s="975"/>
      <c r="F75" s="975"/>
      <c r="G75" s="975"/>
      <c r="H75" s="975"/>
      <c r="I75" s="975"/>
      <c r="J75" s="975"/>
      <c r="K75" s="975"/>
      <c r="L75" s="975"/>
      <c r="M75" s="975"/>
      <c r="N75" s="975"/>
      <c r="O75" s="975"/>
      <c r="P75" s="976"/>
      <c r="Q75" s="978">
        <v>166278</v>
      </c>
      <c r="R75" s="979"/>
      <c r="S75" s="979"/>
      <c r="T75" s="979"/>
      <c r="U75" s="980"/>
      <c r="V75" s="981">
        <v>162373</v>
      </c>
      <c r="W75" s="979"/>
      <c r="X75" s="979"/>
      <c r="Y75" s="979"/>
      <c r="Z75" s="980"/>
      <c r="AA75" s="981">
        <v>3905</v>
      </c>
      <c r="AB75" s="979"/>
      <c r="AC75" s="979"/>
      <c r="AD75" s="979"/>
      <c r="AE75" s="980"/>
      <c r="AF75" s="981">
        <v>3905</v>
      </c>
      <c r="AG75" s="979"/>
      <c r="AH75" s="979"/>
      <c r="AI75" s="979"/>
      <c r="AJ75" s="980"/>
      <c r="AK75" s="981">
        <v>1502</v>
      </c>
      <c r="AL75" s="979"/>
      <c r="AM75" s="979"/>
      <c r="AN75" s="979"/>
      <c r="AO75" s="980"/>
      <c r="AP75" s="981" t="s">
        <v>487</v>
      </c>
      <c r="AQ75" s="979"/>
      <c r="AR75" s="979"/>
      <c r="AS75" s="979"/>
      <c r="AT75" s="980"/>
      <c r="AU75" s="981" t="s">
        <v>487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4557</v>
      </c>
      <c r="AG88" s="959"/>
      <c r="AH88" s="959"/>
      <c r="AI88" s="959"/>
      <c r="AJ88" s="959"/>
      <c r="AK88" s="963"/>
      <c r="AL88" s="963"/>
      <c r="AM88" s="963"/>
      <c r="AN88" s="963"/>
      <c r="AO88" s="963"/>
      <c r="AP88" s="959">
        <v>4258</v>
      </c>
      <c r="AQ88" s="959"/>
      <c r="AR88" s="959"/>
      <c r="AS88" s="959"/>
      <c r="AT88" s="959"/>
      <c r="AU88" s="959">
        <v>186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78</v>
      </c>
      <c r="CS102" s="953"/>
      <c r="CT102" s="953"/>
      <c r="CU102" s="953"/>
      <c r="CV102" s="954"/>
      <c r="CW102" s="952">
        <v>2</v>
      </c>
      <c r="CX102" s="953"/>
      <c r="CY102" s="953"/>
      <c r="CZ102" s="953"/>
      <c r="DA102" s="954"/>
      <c r="DB102" s="952" t="s">
        <v>487</v>
      </c>
      <c r="DC102" s="953"/>
      <c r="DD102" s="953"/>
      <c r="DE102" s="953"/>
      <c r="DF102" s="954"/>
      <c r="DG102" s="952" t="s">
        <v>487</v>
      </c>
      <c r="DH102" s="953"/>
      <c r="DI102" s="953"/>
      <c r="DJ102" s="953"/>
      <c r="DK102" s="954"/>
      <c r="DL102" s="952" t="s">
        <v>487</v>
      </c>
      <c r="DM102" s="953"/>
      <c r="DN102" s="953"/>
      <c r="DO102" s="953"/>
      <c r="DP102" s="954"/>
      <c r="DQ102" s="952" t="s">
        <v>487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1202181</v>
      </c>
      <c r="AB110" s="889"/>
      <c r="AC110" s="889"/>
      <c r="AD110" s="889"/>
      <c r="AE110" s="890"/>
      <c r="AF110" s="891">
        <v>1345571</v>
      </c>
      <c r="AG110" s="889"/>
      <c r="AH110" s="889"/>
      <c r="AI110" s="889"/>
      <c r="AJ110" s="890"/>
      <c r="AK110" s="891">
        <v>1350916</v>
      </c>
      <c r="AL110" s="889"/>
      <c r="AM110" s="889"/>
      <c r="AN110" s="889"/>
      <c r="AO110" s="890"/>
      <c r="AP110" s="892">
        <v>31.4</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11745192</v>
      </c>
      <c r="BR110" s="842"/>
      <c r="BS110" s="842"/>
      <c r="BT110" s="842"/>
      <c r="BU110" s="842"/>
      <c r="BV110" s="842">
        <v>11060786</v>
      </c>
      <c r="BW110" s="842"/>
      <c r="BX110" s="842"/>
      <c r="BY110" s="842"/>
      <c r="BZ110" s="842"/>
      <c r="CA110" s="842">
        <v>10620974</v>
      </c>
      <c r="CB110" s="842"/>
      <c r="CC110" s="842"/>
      <c r="CD110" s="842"/>
      <c r="CE110" s="842"/>
      <c r="CF110" s="866">
        <v>247.2</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2185462</v>
      </c>
      <c r="BR112" s="817"/>
      <c r="BS112" s="817"/>
      <c r="BT112" s="817"/>
      <c r="BU112" s="817"/>
      <c r="BV112" s="817">
        <v>2018855</v>
      </c>
      <c r="BW112" s="817"/>
      <c r="BX112" s="817"/>
      <c r="BY112" s="817"/>
      <c r="BZ112" s="817"/>
      <c r="CA112" s="817">
        <v>1897236</v>
      </c>
      <c r="CB112" s="817"/>
      <c r="CC112" s="817"/>
      <c r="CD112" s="817"/>
      <c r="CE112" s="817"/>
      <c r="CF112" s="875">
        <v>44.2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344333</v>
      </c>
      <c r="AB113" s="919"/>
      <c r="AC113" s="919"/>
      <c r="AD113" s="919"/>
      <c r="AE113" s="920"/>
      <c r="AF113" s="921">
        <v>309799</v>
      </c>
      <c r="AG113" s="919"/>
      <c r="AH113" s="919"/>
      <c r="AI113" s="919"/>
      <c r="AJ113" s="920"/>
      <c r="AK113" s="921">
        <v>320720</v>
      </c>
      <c r="AL113" s="919"/>
      <c r="AM113" s="919"/>
      <c r="AN113" s="919"/>
      <c r="AO113" s="920"/>
      <c r="AP113" s="922">
        <v>7.5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294385</v>
      </c>
      <c r="BR113" s="817"/>
      <c r="BS113" s="817"/>
      <c r="BT113" s="817"/>
      <c r="BU113" s="817"/>
      <c r="BV113" s="817">
        <v>229542</v>
      </c>
      <c r="BW113" s="817"/>
      <c r="BX113" s="817"/>
      <c r="BY113" s="817"/>
      <c r="BZ113" s="817"/>
      <c r="CA113" s="817">
        <v>185352</v>
      </c>
      <c r="CB113" s="817"/>
      <c r="CC113" s="817"/>
      <c r="CD113" s="817"/>
      <c r="CE113" s="817"/>
      <c r="CF113" s="875">
        <v>4.3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47522</v>
      </c>
      <c r="AB114" s="780"/>
      <c r="AC114" s="780"/>
      <c r="AD114" s="780"/>
      <c r="AE114" s="781"/>
      <c r="AF114" s="782">
        <v>50558</v>
      </c>
      <c r="AG114" s="780"/>
      <c r="AH114" s="780"/>
      <c r="AI114" s="780"/>
      <c r="AJ114" s="781"/>
      <c r="AK114" s="782">
        <v>38676</v>
      </c>
      <c r="AL114" s="780"/>
      <c r="AM114" s="780"/>
      <c r="AN114" s="780"/>
      <c r="AO114" s="781"/>
      <c r="AP114" s="824">
        <v>0.9</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941362</v>
      </c>
      <c r="BR114" s="817"/>
      <c r="BS114" s="817"/>
      <c r="BT114" s="817"/>
      <c r="BU114" s="817"/>
      <c r="BV114" s="817">
        <v>942289</v>
      </c>
      <c r="BW114" s="817"/>
      <c r="BX114" s="817"/>
      <c r="BY114" s="817"/>
      <c r="BZ114" s="817"/>
      <c r="CA114" s="817">
        <v>935937</v>
      </c>
      <c r="CB114" s="817"/>
      <c r="CC114" s="817"/>
      <c r="CD114" s="817"/>
      <c r="CE114" s="817"/>
      <c r="CF114" s="875">
        <v>21.8</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12</v>
      </c>
      <c r="AB116" s="780"/>
      <c r="AC116" s="780"/>
      <c r="AD116" s="780"/>
      <c r="AE116" s="781"/>
      <c r="AF116" s="782">
        <v>11</v>
      </c>
      <c r="AG116" s="780"/>
      <c r="AH116" s="780"/>
      <c r="AI116" s="780"/>
      <c r="AJ116" s="781"/>
      <c r="AK116" s="782">
        <v>135</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1594048</v>
      </c>
      <c r="AB117" s="903"/>
      <c r="AC117" s="903"/>
      <c r="AD117" s="903"/>
      <c r="AE117" s="904"/>
      <c r="AF117" s="905">
        <v>1705939</v>
      </c>
      <c r="AG117" s="903"/>
      <c r="AH117" s="903"/>
      <c r="AI117" s="903"/>
      <c r="AJ117" s="904"/>
      <c r="AK117" s="905">
        <v>1710447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15166401</v>
      </c>
      <c r="BR119" s="845"/>
      <c r="BS119" s="845"/>
      <c r="BT119" s="845"/>
      <c r="BU119" s="845"/>
      <c r="BV119" s="845">
        <v>14251472</v>
      </c>
      <c r="BW119" s="845"/>
      <c r="BX119" s="845"/>
      <c r="BY119" s="845"/>
      <c r="BZ119" s="845"/>
      <c r="CA119" s="845">
        <v>13639499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3892854</v>
      </c>
      <c r="BR120" s="842"/>
      <c r="BS120" s="842"/>
      <c r="BT120" s="842"/>
      <c r="BU120" s="842"/>
      <c r="BV120" s="842">
        <v>4220265</v>
      </c>
      <c r="BW120" s="842"/>
      <c r="BX120" s="842"/>
      <c r="BY120" s="842"/>
      <c r="BZ120" s="842"/>
      <c r="CA120" s="842">
        <v>4253120</v>
      </c>
      <c r="CB120" s="842"/>
      <c r="CC120" s="842"/>
      <c r="CD120" s="842"/>
      <c r="CE120" s="842"/>
      <c r="CF120" s="866">
        <v>99</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1479524</v>
      </c>
      <c r="DR120" s="842"/>
      <c r="DS120" s="842"/>
      <c r="DT120" s="842"/>
      <c r="DU120" s="842"/>
      <c r="DV120" s="843">
        <v>34.4</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368754</v>
      </c>
      <c r="BR121" s="817"/>
      <c r="BS121" s="817"/>
      <c r="BT121" s="817"/>
      <c r="BU121" s="817"/>
      <c r="BV121" s="817">
        <v>383610</v>
      </c>
      <c r="BW121" s="817"/>
      <c r="BX121" s="817"/>
      <c r="BY121" s="817"/>
      <c r="BZ121" s="817"/>
      <c r="CA121" s="817">
        <v>406948</v>
      </c>
      <c r="CB121" s="817"/>
      <c r="CC121" s="817"/>
      <c r="CD121" s="817"/>
      <c r="CE121" s="817"/>
      <c r="CF121" s="875">
        <v>9.5</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497206</v>
      </c>
      <c r="DH121" s="817"/>
      <c r="DI121" s="817"/>
      <c r="DJ121" s="817"/>
      <c r="DK121" s="817"/>
      <c r="DL121" s="817">
        <v>426405</v>
      </c>
      <c r="DM121" s="817"/>
      <c r="DN121" s="817"/>
      <c r="DO121" s="817"/>
      <c r="DP121" s="817"/>
      <c r="DQ121" s="817">
        <v>367783</v>
      </c>
      <c r="DR121" s="817"/>
      <c r="DS121" s="817"/>
      <c r="DT121" s="817"/>
      <c r="DU121" s="817"/>
      <c r="DV121" s="794">
        <v>8.6</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9589933</v>
      </c>
      <c r="BR122" s="845"/>
      <c r="BS122" s="845"/>
      <c r="BT122" s="845"/>
      <c r="BU122" s="845"/>
      <c r="BV122" s="845">
        <v>9029757</v>
      </c>
      <c r="BW122" s="845"/>
      <c r="BX122" s="845"/>
      <c r="BY122" s="845"/>
      <c r="BZ122" s="845"/>
      <c r="CA122" s="845">
        <v>8522028</v>
      </c>
      <c r="CB122" s="845"/>
      <c r="CC122" s="845"/>
      <c r="CD122" s="845"/>
      <c r="CE122" s="845"/>
      <c r="CF122" s="846">
        <v>198.3</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48182</v>
      </c>
      <c r="DH122" s="817"/>
      <c r="DI122" s="817"/>
      <c r="DJ122" s="817"/>
      <c r="DK122" s="817"/>
      <c r="DL122" s="817">
        <v>43485</v>
      </c>
      <c r="DM122" s="817"/>
      <c r="DN122" s="817"/>
      <c r="DO122" s="817"/>
      <c r="DP122" s="817"/>
      <c r="DQ122" s="817">
        <v>49929</v>
      </c>
      <c r="DR122" s="817"/>
      <c r="DS122" s="817"/>
      <c r="DT122" s="817"/>
      <c r="DU122" s="817"/>
      <c r="DV122" s="794">
        <v>1.2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13851541</v>
      </c>
      <c r="BR123" s="833"/>
      <c r="BS123" s="833"/>
      <c r="BT123" s="833"/>
      <c r="BU123" s="833"/>
      <c r="BV123" s="833">
        <v>13633632</v>
      </c>
      <c r="BW123" s="833"/>
      <c r="BX123" s="833"/>
      <c r="BY123" s="833"/>
      <c r="BZ123" s="833"/>
      <c r="CA123" s="833">
        <v>13182096</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31.8</v>
      </c>
      <c r="BR124" s="831"/>
      <c r="BS124" s="831"/>
      <c r="BT124" s="831"/>
      <c r="BU124" s="831"/>
      <c r="BV124" s="831">
        <v>14.9</v>
      </c>
      <c r="BW124" s="831"/>
      <c r="BX124" s="831"/>
      <c r="BY124" s="831"/>
      <c r="BZ124" s="831"/>
      <c r="CA124" s="831">
        <v>10.6</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1640074</v>
      </c>
      <c r="DH124" s="764"/>
      <c r="DI124" s="764"/>
      <c r="DJ124" s="764"/>
      <c r="DK124" s="765"/>
      <c r="DL124" s="766">
        <v>1548965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53716</v>
      </c>
      <c r="AB128" s="801"/>
      <c r="AC128" s="801"/>
      <c r="AD128" s="801"/>
      <c r="AE128" s="802"/>
      <c r="AF128" s="803">
        <v>44932</v>
      </c>
      <c r="AG128" s="801"/>
      <c r="AH128" s="801"/>
      <c r="AI128" s="801"/>
      <c r="AJ128" s="802"/>
      <c r="AK128" s="803">
        <v>51561</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14.75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5168603</v>
      </c>
      <c r="AB129" s="780"/>
      <c r="AC129" s="780"/>
      <c r="AD129" s="780"/>
      <c r="AE129" s="781"/>
      <c r="AF129" s="782">
        <v>5264462</v>
      </c>
      <c r="AG129" s="780"/>
      <c r="AH129" s="780"/>
      <c r="AI129" s="780"/>
      <c r="AJ129" s="781"/>
      <c r="AK129" s="782">
        <v>5405916</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19.75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1043558</v>
      </c>
      <c r="AB130" s="780"/>
      <c r="AC130" s="780"/>
      <c r="AD130" s="780"/>
      <c r="AE130" s="781"/>
      <c r="AF130" s="782">
        <v>1120348</v>
      </c>
      <c r="AG130" s="780"/>
      <c r="AH130" s="780"/>
      <c r="AI130" s="780"/>
      <c r="AJ130" s="781"/>
      <c r="AK130" s="782">
        <v>1108753</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12.6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4125045</v>
      </c>
      <c r="AB131" s="764"/>
      <c r="AC131" s="764"/>
      <c r="AD131" s="764"/>
      <c r="AE131" s="765"/>
      <c r="AF131" s="766">
        <v>4144114</v>
      </c>
      <c r="AG131" s="764"/>
      <c r="AH131" s="764"/>
      <c r="AI131" s="764"/>
      <c r="AJ131" s="765"/>
      <c r="AK131" s="766">
        <v>4297163</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10.6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12.042874680000001</v>
      </c>
      <c r="AB132" s="745"/>
      <c r="AC132" s="745"/>
      <c r="AD132" s="745"/>
      <c r="AE132" s="746"/>
      <c r="AF132" s="747">
        <v>13.046437239999999</v>
      </c>
      <c r="AG132" s="745"/>
      <c r="AH132" s="745"/>
      <c r="AI132" s="745"/>
      <c r="AJ132" s="746"/>
      <c r="AK132" s="747">
        <v>12.8022372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10.7</v>
      </c>
      <c r="AB133" s="724"/>
      <c r="AC133" s="724"/>
      <c r="AD133" s="724"/>
      <c r="AE133" s="725"/>
      <c r="AF133" s="723">
        <v>11.8</v>
      </c>
      <c r="AG133" s="724"/>
      <c r="AH133" s="724"/>
      <c r="AI133" s="724"/>
      <c r="AJ133" s="725"/>
      <c r="AK133" s="723">
        <v>12.6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SxO1p6iEHtPTC6vkCeOQKnyzS8QHiP1wAoEHJFJvYCfzhsfJwkb7aBcZs6qWuA4sKJ1ME2j02BozzkgogZopA==" saltValue="vGDpysJk0JHLN+1qbUkj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TEqHdFmQmXDIuRGlg9QN5IHWkEeyPYIKuHdd3pozKNLWPlr03UFbh0zH8er+VpbBzn6dW3HQAHMeNLHOLiRoQ==" saltValue="OlvtvD4DVdqZf+UNF/op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KzuQHLZqqjMuk70Ji/jJJox5FnGZ4sHOk53UB0KcpDS/EDP5JJY18BUlD7xJKMPULsu5O1OfMH6hKmGiZ3sOw==" saltValue="H20FQ/Rc8ialwvA3Fzp6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1242783</v>
      </c>
      <c r="AP9" s="269">
        <v>101684</v>
      </c>
      <c r="AQ9" s="270">
        <v>118131</v>
      </c>
      <c r="AR9" s="271">
        <v>-13.9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276688</v>
      </c>
      <c r="AP10" s="272">
        <v>22639</v>
      </c>
      <c r="AQ10" s="273">
        <v>19338</v>
      </c>
      <c r="AR10" s="274">
        <v>17.100000000000001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1486</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82436</v>
      </c>
      <c r="AP13" s="272">
        <v>6745</v>
      </c>
      <c r="AQ13" s="273">
        <v>4880</v>
      </c>
      <c r="AR13" s="274">
        <v>38.200000000000003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38750</v>
      </c>
      <c r="AP14" s="272">
        <v>3171</v>
      </c>
      <c r="AQ14" s="273">
        <v>1912</v>
      </c>
      <c r="AR14" s="274">
        <v>65.8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-100457</v>
      </c>
      <c r="AP15" s="272">
        <v>-8219</v>
      </c>
      <c r="AQ15" s="273">
        <v>-7094</v>
      </c>
      <c r="AR15" s="274">
        <v>15.9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1540200</v>
      </c>
      <c r="AP16" s="272">
        <v>126019</v>
      </c>
      <c r="AQ16" s="273">
        <v>138653</v>
      </c>
      <c r="AR16" s="274">
        <v>-9.1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9.82</v>
      </c>
      <c r="AP21" s="286">
        <v>11.03</v>
      </c>
      <c r="AQ21" s="287">
        <v>-1.21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97.5</v>
      </c>
      <c r="AP22" s="291">
        <v>96.9</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1350916</v>
      </c>
      <c r="AP32" s="300">
        <v>110532</v>
      </c>
      <c r="AQ32" s="301">
        <v>59716</v>
      </c>
      <c r="AR32" s="302">
        <v>85.1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320720</v>
      </c>
      <c r="AP35" s="300">
        <v>26241</v>
      </c>
      <c r="AQ35" s="301">
        <v>21226</v>
      </c>
      <c r="AR35" s="302">
        <v>23.6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38676</v>
      </c>
      <c r="AP36" s="300">
        <v>3164</v>
      </c>
      <c r="AQ36" s="301">
        <v>5622</v>
      </c>
      <c r="AR36" s="302">
        <v>-43.7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447</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135</v>
      </c>
      <c r="AP38" s="303">
        <v>11</v>
      </c>
      <c r="AQ38" s="304">
        <v>23</v>
      </c>
      <c r="AR38" s="292">
        <v>-52.2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-51561</v>
      </c>
      <c r="AP39" s="300">
        <v>-4219</v>
      </c>
      <c r="AQ39" s="301">
        <v>-1646</v>
      </c>
      <c r="AR39" s="302">
        <v>156.30000000000001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-1108753</v>
      </c>
      <c r="AP40" s="300">
        <v>-90718</v>
      </c>
      <c r="AQ40" s="301">
        <v>-57881</v>
      </c>
      <c r="AR40" s="302">
        <v>56.7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550133</v>
      </c>
      <c r="AP41" s="300">
        <v>45012</v>
      </c>
      <c r="AQ41" s="301">
        <v>27507</v>
      </c>
      <c r="AR41" s="302">
        <v>63.6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756875</v>
      </c>
      <c r="AN51" s="322">
        <v>57097</v>
      </c>
      <c r="AO51" s="323">
        <v>-71.8</v>
      </c>
      <c r="AP51" s="324">
        <v>94796</v>
      </c>
      <c r="AQ51" s="325">
        <v>1.4</v>
      </c>
      <c r="AR51" s="326">
        <v>-73.2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359296</v>
      </c>
      <c r="AN52" s="330">
        <v>27104</v>
      </c>
      <c r="AO52" s="331">
        <v>-83.4</v>
      </c>
      <c r="AP52" s="332">
        <v>55781</v>
      </c>
      <c r="AQ52" s="333">
        <v>4.5999999999999996</v>
      </c>
      <c r="AR52" s="334">
        <v>-88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737861</v>
      </c>
      <c r="AN53" s="322">
        <v>56737</v>
      </c>
      <c r="AO53" s="323">
        <v>-0.6</v>
      </c>
      <c r="AP53" s="324">
        <v>85942</v>
      </c>
      <c r="AQ53" s="325">
        <v>-9.3000000000000007</v>
      </c>
      <c r="AR53" s="326">
        <v>8.6999999999999993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595032</v>
      </c>
      <c r="AN54" s="330">
        <v>45754</v>
      </c>
      <c r="AO54" s="331">
        <v>68.8</v>
      </c>
      <c r="AP54" s="332">
        <v>48630</v>
      </c>
      <c r="AQ54" s="333">
        <v>-12.8</v>
      </c>
      <c r="AR54" s="334">
        <v>81.599999999999994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1082097</v>
      </c>
      <c r="AN55" s="322">
        <v>84817</v>
      </c>
      <c r="AO55" s="323">
        <v>49.5</v>
      </c>
      <c r="AP55" s="324">
        <v>95007</v>
      </c>
      <c r="AQ55" s="325">
        <v>10.5</v>
      </c>
      <c r="AR55" s="326">
        <v>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540648</v>
      </c>
      <c r="AN56" s="330">
        <v>42377</v>
      </c>
      <c r="AO56" s="331">
        <v>-7.4</v>
      </c>
      <c r="AP56" s="332">
        <v>48509</v>
      </c>
      <c r="AQ56" s="333">
        <v>-0.2</v>
      </c>
      <c r="AR56" s="334">
        <v>-7.2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861830</v>
      </c>
      <c r="AN57" s="322">
        <v>68908</v>
      </c>
      <c r="AO57" s="323">
        <v>-18.8</v>
      </c>
      <c r="AP57" s="324">
        <v>98176</v>
      </c>
      <c r="AQ57" s="325">
        <v>3.3</v>
      </c>
      <c r="AR57" s="326">
        <v>-22.1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584548</v>
      </c>
      <c r="AN58" s="330">
        <v>46738</v>
      </c>
      <c r="AO58" s="331">
        <v>10.3</v>
      </c>
      <c r="AP58" s="332">
        <v>58489</v>
      </c>
      <c r="AQ58" s="333">
        <v>20.6</v>
      </c>
      <c r="AR58" s="334">
        <v>-10.3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1277489</v>
      </c>
      <c r="AN59" s="322">
        <v>104524</v>
      </c>
      <c r="AO59" s="323">
        <v>51.7</v>
      </c>
      <c r="AP59" s="324">
        <v>119283</v>
      </c>
      <c r="AQ59" s="325">
        <v>21.5</v>
      </c>
      <c r="AR59" s="326">
        <v>30.2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607462</v>
      </c>
      <c r="AN60" s="330">
        <v>49702</v>
      </c>
      <c r="AO60" s="331">
        <v>6.3</v>
      </c>
      <c r="AP60" s="332">
        <v>64747</v>
      </c>
      <c r="AQ60" s="333">
        <v>10.7</v>
      </c>
      <c r="AR60" s="334">
        <v>-4.4000000000000004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943230</v>
      </c>
      <c r="AN61" s="337">
        <v>74417</v>
      </c>
      <c r="AO61" s="338">
        <v>2</v>
      </c>
      <c r="AP61" s="339">
        <v>98641</v>
      </c>
      <c r="AQ61" s="340">
        <v>5.5</v>
      </c>
      <c r="AR61" s="326">
        <v>-3.5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537397</v>
      </c>
      <c r="AN62" s="330">
        <v>42335</v>
      </c>
      <c r="AO62" s="331">
        <v>-1.1000000000000001</v>
      </c>
      <c r="AP62" s="332">
        <v>55231</v>
      </c>
      <c r="AQ62" s="333">
        <v>4.5999999999999996</v>
      </c>
      <c r="AR62" s="334">
        <v>-5.7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GTx3+JkuoMsA7ucTlBTdx2cPBYeFzzgXqhOeFjOVemNmpD37tS8usALQI9HMLT2nDFxAZgxnnX0YRah+J/haQ==" saltValue="DIcxuKRaqFcE+WJniDLn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i7SiOimkPkQP5ydS5KtMB2qPWCET1Qjx8JxFdr54Skk3aoFnzOMXFZMO7CPFbMNaoB1+67hEx5BFfldM79Epaw==" saltValue="RBqLKyo/+DQn3VPWky7P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z0h+h71k8FiNpScFZXokCSOrPkV8WfoTxKgunI+YfwxnGNO9Fy44/3lgr8jQhO4sucScsjd1zPZXJBmHb5Q90A==" saltValue="agCHD7epA+jArJ9IR5hk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19.29</v>
      </c>
      <c r="G47" s="12">
        <v>19.21</v>
      </c>
      <c r="H47" s="12">
        <v>20.25</v>
      </c>
      <c r="I47" s="12">
        <v>19.89</v>
      </c>
      <c r="J47" s="13">
        <v>19.39</v>
      </c>
    </row>
    <row r="48" spans="2:10" ht="57.75" customHeight="1" x14ac:dyDescent="0.15">
      <c r="B48" s="14"/>
      <c r="C48" s="1141" t="s">
        <v>4</v>
      </c>
      <c r="D48" s="1141"/>
      <c r="E48" s="1142"/>
      <c r="F48" s="15">
        <v>13.26</v>
      </c>
      <c r="G48" s="16">
        <v>17.059999999999999</v>
      </c>
      <c r="H48" s="16">
        <v>15.57</v>
      </c>
      <c r="I48" s="16">
        <v>13.03</v>
      </c>
      <c r="J48" s="17">
        <v>9.27</v>
      </c>
    </row>
    <row r="49" spans="2:10" ht="57.75" customHeight="1" thickBot="1" x14ac:dyDescent="0.2">
      <c r="B49" s="18"/>
      <c r="C49" s="1143" t="s">
        <v>5</v>
      </c>
      <c r="D49" s="1143"/>
      <c r="E49" s="1144"/>
      <c r="F49" s="19" t="s">
        <v>531</v>
      </c>
      <c r="G49" s="20">
        <v>5.49</v>
      </c>
      <c r="H49" s="20" t="s">
        <v>532</v>
      </c>
      <c r="I49" s="20" t="s">
        <v>533</v>
      </c>
      <c r="J49" s="21" t="s">
        <v>534</v>
      </c>
    </row>
    <row r="50" spans="2:10" x14ac:dyDescent="0.15"/>
  </sheetData>
  <sheetProtection algorithmName="SHA-512" hashValue="wVYiRxkz7Q0S9ct/hbmA1yLg+4TKEHjFEsW8W9iKZBXzdndr/eKM+MerMdb7gYsXEmucFbsfjU/sPqruJ8T6zg==" saltValue="+IKDePK1sm0kLgvVflJ0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羽田　崚</cp:lastModifiedBy>
  <cp:lastPrinted>2026-03-13T02:09:25Z</cp:lastPrinted>
  <dcterms:created xsi:type="dcterms:W3CDTF">2026-02-23T04:51:19Z</dcterms:created>
  <dcterms:modified xsi:type="dcterms:W3CDTF">2026-03-13T02:55:59Z</dcterms:modified>
  <cp:category/>
</cp:coreProperties>
</file>