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D9B1B3C0-73AC-4949-8852-71282410BC6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C35"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BW34" i="10"/>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<sst xmlns="http://schemas.openxmlformats.org/spreadsheetml/2006/main" count="1109" uniqueCount="565">
  <si>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</si>
  <si>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</si>
  <si>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</si>
  <si>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</si>
  <si>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</si>
  <si>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</si>
  <si>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</si>
  <si>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</si>
  <si>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</si>
  <si>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</si>
  <si>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</si>
  <si>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</si>
  <si>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</si>
  <si>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</si>
  <si>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</si>
  <si>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</si>
  <si>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</si>
  <si>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</si>
  <si>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</si>
  <si>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</si>
  <si>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</si>
  <si>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</si>
  <si>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</si>
  <si>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</si>
  <si>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</si>
  <si>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</si>
  <si>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</si>
  <si>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</si>
  <si>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</si>
  <si>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</si>
  <si>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</si>
  <si>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</si>
  <si>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</si>
  <si>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</si>
  <si>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</si>
  <si>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</si>
  <si>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</si>
  <si>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</si>
  <si>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</si>
  <si>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</si>
  <si>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</si>
  <si>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</si>
  <si>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</si>
  <si>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</si>
  <si>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</si>
  <si>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</si>
  <si>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</si>
  <si>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</si>
  <si>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</si>
  <si>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</si>
  <si>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</si>
  <si>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</si>
  <si>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</si>
  <si>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</si>
  <si>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</si>
  <si>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</si>
  <si>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</si>
  <si>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</si>
  <si>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</si>
  <si>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</si>
  <si>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</si>
  <si>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</si>
  <si>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</si>
  <si>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</si>
  <si>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</si>
  <si>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</si>
  <si>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</si>
  <si>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</si>
  <si>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</si>
  <si>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</si>
  <si>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</si>
  <si>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</si>
  <si>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</si>
  <si>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</si>
  <si>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</si>
  <si>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</si>
  <si>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</si>
  <si>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</si>
  <si>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</si>
  <si>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</si>
  <si>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</si>
  <si>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</si>
  <si>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</si>
  <si>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</si>
  <si>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</si>
  <si>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</si>
  <si>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</si>
  <si>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</si>
  <si>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</si>
  <si>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</si>
  <si>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</si>
  <si>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</si>
  <si>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</si>
  <si>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</si>
  <si>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</si>
  <si>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</si>
  <si>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</si>
  <si>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</si>
  <si>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</si>
  <si>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</si>
  <si>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</si>
  <si>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</si>
  <si>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</si>
  <si>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</si>
  <si>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</si>
  <si>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</si>
  <si>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</si>
  <si>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</si>
  <si>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</si>
  <si>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</si>
  <si>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</si>
  <si>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</si>
  <si>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</si>
  <si>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</si>
  <si>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</si>
  <si>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</si>
  <si>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</si>
  <si>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</si>
  <si>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</si>
  <si>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</si>
  <si>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</si>
  <si>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</si>
  <si>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</si>
  <si>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</si>
  <si>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</si>
  <si>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</si>
  <si>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</si>
  <si>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</si>
  <si>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</si>
  <si>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</si>
  <si>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</si>
  <si>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</si>
  <si>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</si>
  <si>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</si>
  <si>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</si>
  <si>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</si>
  <si>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</si>
  <si>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</si>
  <si>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</si>
  <si>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</si>
  <si>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</si>
  <si>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</si>
  <si>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</si>
  <si>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</si>
  <si>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</si>
  <si>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</si>
  <si>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</si>
  <si>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</si>
  <si>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</si>
  <si>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</si>
  <si>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</si>
  <si>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</si>
  <si>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</si>
  <si>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</si>
  <si>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</si>
  <si>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</si>
  <si>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</si>
  <si>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</si>
  <si>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</si>
  <si>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</si>
  <si>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</si>
  <si>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</si>
  <si>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</si>
  <si>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</si>
  <si>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</si>
  <si>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</si>
  <si>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</si>
  <si>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</si>
  <si>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</si>
  <si>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</si>
  <si>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</si>
  <si>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</si>
  <si>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</si>
  <si>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</si>
  <si>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</si>
  <si>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</si>
  <si>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</si>
  <si>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</si>
  <si>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</si>
  <si>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</si>
  <si>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</si>
  <si>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</si>
  <si>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</si>
  <si>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</si>
  <si>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</si>
  <si>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</si>
  <si>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</si>
  <si>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</si>
  <si>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</si>
  <si>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</si>
  <si>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</si>
  <si>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</si>
  <si>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</si>
  <si>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</si>
  <si>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</si>
  <si>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</si>
  <si>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</si>
  <si>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</si>
  <si>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</si>
  <si>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</si>
  <si>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</si>
  <si>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</si>
  <si>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</si>
  <si>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山形県川西町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</si>
  <si>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</si>
  <si>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</si>
  <si>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</si>
  <si>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</si>
  <si>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</si>
  <si>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</si>
  <si>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</si>
  <si>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</si>
  <si>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</si>
  <si>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</si>
  <si>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</si>
  <si>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</si>
  <si>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</si>
  <si>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</si>
  <si>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</si>
  <si>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</si>
  <si>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</si>
  <si>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</si>
  <si>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</si>
  <si>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</si>
  <si>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</si>
  <si>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</si>
  <si>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</si>
  <si>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</si>
  <si>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</si>
  <si>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</si>
  <si>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</si>
  <si>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</si>
  <si>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</si>
  <si>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</si>
  <si>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</si>
  <si>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</si>
  <si>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</si>
  <si>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</si>
  <si>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</si>
  <si>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</si>
  <si>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</si>
  <si>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</si>
  <si>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</si>
  <si>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</si>
  <si>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</si>
  <si>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</si>
  <si>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</si>
  <si>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</si>
  <si>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</si>
  <si>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</si>
  <si>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</si>
  <si>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</si>
  <si>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</si>
  <si>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</si>
  <si>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</si>
  <si>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</si>
  <si>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</si>
  <si>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</si>
  <si>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</si>
  <si>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</si>
  <si>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</si>
  <si>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</si>
  <si>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</si>
  <si>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</si>
  <si>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</si>
  <si>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</si>
  <si>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</si>
  <si>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</si>
  <si>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</si>
  <si>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</si>
  <si>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</si>
  <si>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</si>
  <si>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</si>
  <si>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</si>
  <si>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</si>
  <si>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</si>
  <si>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</si>
  <si>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</si>
  <si>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</si>
  <si>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</si>
  <si>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</si>
  <si>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</si>
  <si>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</si>
  <si>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</si>
  <si>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</si>
  <si>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</si>
  <si>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</si>
  <si>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</si>
  <si>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</si>
  <si>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</si>
  <si>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</si>
  <si>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</si>
  <si>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</si>
  <si>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</si>
  <si>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</si>
  <si>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</si>
  <si>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</si>
  <si>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</si>
  <si>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</si>
  <si>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</si>
  <si>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</si>
  <si>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</si>
  <si>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</si>
  <si>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</si>
  <si>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</si>
  <si>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</si>
  <si>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</si>
  <si>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</si>
  <si>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</si>
  <si>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</si>
  <si>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</si>
  <si>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</si>
  <si>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</si>
  <si>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</si>
  <si>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</si>
  <si>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</si>
  <si>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</si>
  <si>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</si>
  <si>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</si>
  <si>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</si>
  <si>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</si>
  <si>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</si>
  <si>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</si>
  <si>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</si>
  <si>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</si>
  <si>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</si>
  <si>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</si>
  <si>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</si>
  <si>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</si>
  <si>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</si>
  <si>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</si>
  <si>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</si>
  <si>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</si>
  <si>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</si>
  <si>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</si>
  <si>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</si>
  <si>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</si>
  <si>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</si>
  <si>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</si>
  <si>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</si>
  <si>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</si>
  <si>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</si>
  <si>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</si>
  <si>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</si>
  <si>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</si>
  <si>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</si>
  <si>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</si>
  <si>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</si>
  <si>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</si>
  <si>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</si>
  <si>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</si>
  <si>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</si>
  <si>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</si>
  <si>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</si>
  <si>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山形県川西町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</si>
  <si>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</si>
  <si>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</si>
  <si>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</si>
  <si>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</si>
  <si>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</si>
  <si>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</si>
  <si>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</si>
  <si>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</si>
  <si>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</si>
  <si>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</si>
  <si>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</si>
  <si>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</si>
  <si>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</si>
  <si>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</si>
  <si>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</si>
  <si>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</si>
  <si>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</si>
  <si>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</si>
  <si>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</si>
  <si>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</si>
  <si>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</si>
  <si>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</si>
  <si>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</si>
  <si>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</si>
  <si>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</si>
  <si>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</si>
  <si>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</si>
  <si>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</si>
  <si>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</si>
  <si>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</si>
  <si>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</si>
  <si>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</si>
  <si>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</si>
  <si>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</si>
  <si>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</si>
  <si>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</si>
  <si>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</si>
  <si>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</si>
  <si>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</si>
  <si>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</si>
  <si>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</si>
  <si>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</si>
  <si>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</si>
  <si>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</si>
  <si>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</si>
  <si>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</si>
  <si>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</si>
  <si>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</si>
  <si>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</si>
  <si>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</si>
  <si>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</si>
  <si>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</si>
  <si>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</si>
  <si>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</si>
  <si>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</si>
  <si>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</si>
  <si>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</si>
  <si>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</si>
  <si>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</si>
  <si>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</si>
  <si>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</si>
  <si>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</si>
  <si>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</si>
  <si>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</si>
  <si>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</si>
  <si>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</si>
  <si>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</si>
  <si>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</si>
  <si>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</si>
  <si>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</si>
  <si>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</si>
  <si>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</si>
  <si>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</si>
  <si>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</si>
  <si>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</si>
  <si>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</si>
  <si>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</si>
  <si>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</si>
  <si>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</si>
  <si>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</si>
  <si>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</si>
  <si>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</si>
  <si>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</si>
  <si>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</si>
  <si>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</si>
  <si>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</si>
  <si>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</si>
  <si>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</si>
  <si>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</si>
  <si>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</si>
  <si>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</si>
  <si>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</si>
  <si>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</si>
  <si>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</si>
  <si>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</si>
  <si>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</si>
  <si>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</si>
  <si>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</si>
  <si>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</si>
  <si>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</si>
  <si>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</si>
  <si>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</si>
  <si>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</si>
  <si>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</si>
  <si>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</si>
  <si>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</si>
  <si>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</si>
  <si>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</si>
  <si>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</si>
  <si>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</si>
  <si>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</si>
  <si>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</si>
  <si>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</si>
  <si>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</si>
  <si>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</si>
  <si>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</si>
  <si>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</si>
  <si>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</si>
  <si>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</si>
  <si>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</si>
  <si>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</si>
  <si>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</si>
  <si>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</si>
  <si>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</si>
  <si>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</si>
  <si>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</si>
  <si>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</si>
  <si>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</si>
  <si>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</si>
  <si>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</si>
  <si>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</si>
  <si>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</si>
  <si>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</si>
  <si>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</si>
  <si>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</si>
  <si>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</si>
  <si>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</si>
  <si>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</si>
  <si>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</si>
  <si>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</si>
  <si>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</si>
  <si>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</si>
  <si>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</si>
  <si>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</si>
  <si>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</si>
  <si>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</si>
  <si>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</si>
  <si>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</si>
  <si>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</si>
  <si>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</si>
  <si>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</si>
  <si>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</si>
  <si>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</si>
  <si>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</si>
  <si>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</si>
  <si>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</si>
  <si>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</si>
  <si>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</si>
  <si>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</si>
  <si>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</si>
  <si>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</si>
  <si>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</si>
  <si>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</si>
  <si>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</si>
  <si>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</si>
  <si>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</si>
  <si>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</si>
  <si>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</si>
  <si>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</si>
  <si>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</si>
  <si>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</si>
  <si>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</si>
  <si>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</si>
  <si>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</si>
  <si>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</si>
  <si>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0.28</t>
  </si>
  <si>
    <t>一般会計</t>
  </si>
  <si>
    <t>水道事業会計</t>
  </si>
  <si>
    <t>介護保険事業特別会計</t>
  </si>
  <si>
    <t>国民健康保険事業特別会計</t>
  </si>
  <si>
    <t>後期高齢者医療特別会計</t>
  </si>
  <si>
    <t>下水道事業会計</t>
  </si>
  <si>
    <t>農業集落排水事業会計</t>
  </si>
  <si>
    <t>その他会計（赤字）</t>
  </si>
  <si>
    <t>その他会計（黒字）</t>
  </si>
  <si>
    <t>R02</t>
    <phoneticPr fontId="5"/>
  </si>
  <si>
    <t>R03</t>
    <phoneticPr fontId="5"/>
  </si>
  <si>
    <t>R04</t>
    <phoneticPr fontId="5"/>
  </si>
  <si>
    <t>R05</t>
    <phoneticPr fontId="5"/>
  </si>
  <si>
    <t>R06</t>
    <phoneticPr fontId="5"/>
  </si>
  <si>
    <t>置賜広域病院企業団</t>
    <rPh sb="0" eb="2">
      <t>オイタマ</t>
    </rPh>
    <rPh sb="2" eb="4">
      <t>コウイキ</t>
    </rPh>
    <rPh sb="4" eb="6">
      <t>ビョウイン</t>
    </rPh>
    <rPh sb="6" eb="8">
      <t>キギョウ</t>
    </rPh>
    <rPh sb="8" eb="9">
      <t>ダン</t>
    </rPh>
    <phoneticPr fontId="2"/>
  </si>
  <si>
    <t>置賜広域行政事務組合</t>
    <rPh sb="0" eb="2">
      <t>オイタマ</t>
    </rPh>
    <rPh sb="2" eb="4">
      <t>コウイキ</t>
    </rPh>
    <rPh sb="4" eb="6">
      <t>ギョウセイ</t>
    </rPh>
    <rPh sb="6" eb="8">
      <t>ジム</t>
    </rPh>
    <rPh sb="8" eb="10">
      <t>クミアイ</t>
    </rPh>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</si>
  <si>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</si>
  <si>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</si>
  <si>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</si>
  <si>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松川堰組合</t>
    <rPh sb="0" eb="2">
      <t>マツカワ</t>
    </rPh>
    <rPh sb="2" eb="3">
      <t>セキ</t>
    </rPh>
    <rPh sb="3" eb="5">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</si>
  <si>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</si>
  <si>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</si>
  <si>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t>
    <phoneticPr fontId="2"/>
  </si>
  <si>
    <t>ダリヤパークサービス</t>
  </si>
  <si>
    <t>川西町土地開発公社</t>
    <rPh sb="0" eb="1">
      <t>カワ</t>
    </rPh>
    <rPh sb="1" eb="2">
      <t>ニシ</t>
    </rPh>
    <rPh sb="2" eb="3">
      <t>マチ</t>
    </rPh>
    <rPh sb="3" eb="5">
      <t>トチ</t>
    </rPh>
    <rPh sb="5" eb="7">
      <t>カイハツ</t>
    </rPh>
    <rPh sb="7" eb="9">
      <t>コウシャ</t>
    </rPh>
    <phoneticPr fontId="2"/>
  </si>
  <si>
    <t>山形鉄道</t>
    <rPh sb="0" eb="2">
      <t>ヤマガタ</t>
    </rPh>
    <rPh sb="2" eb="4">
      <t>テツドウ</t>
    </rPh>
    <phoneticPr fontId="2"/>
  </si>
  <si>
    <t>かわにし森のマルシェ</t>
    <rPh sb="4" eb="5">
      <t>モリ</t>
    </rPh>
    <phoneticPr fontId="2"/>
  </si>
  <si>
    <t>○</t>
    <phoneticPr fontId="2"/>
  </si>
  <si>
    <t>ふるさとづくり基金</t>
    <rPh sb="7" eb="9">
      <t>キキン</t>
    </rPh>
    <phoneticPr fontId="2"/>
  </si>
  <si>
    <t>起業支援基金</t>
    <rPh sb="0" eb="6">
      <t>キギョウシエンキキン</t>
    </rPh>
    <phoneticPr fontId="5"/>
  </si>
  <si>
    <t>本間喜一顕彰基金</t>
    <rPh sb="0" eb="4">
      <t>ホンマキイチ</t>
    </rPh>
    <rPh sb="4" eb="8">
      <t>ケンショウキキン</t>
    </rPh>
    <phoneticPr fontId="5"/>
  </si>
  <si>
    <t>商工業振興資金融資制度基金</t>
    <rPh sb="0" eb="3">
      <t>ショウコウギョウ</t>
    </rPh>
    <rPh sb="3" eb="5">
      <t>シンコウ</t>
    </rPh>
    <rPh sb="5" eb="7">
      <t>シキン</t>
    </rPh>
    <rPh sb="7" eb="9">
      <t>ユウシ</t>
    </rPh>
    <rPh sb="9" eb="11">
      <t>セイド</t>
    </rPh>
    <rPh sb="11" eb="13">
      <t>キキン</t>
    </rPh>
    <phoneticPr fontId="5"/>
  </si>
  <si>
    <t>子育て支援基金</t>
    <rPh sb="0" eb="2">
      <t>コソダ</t>
    </rPh>
    <rPh sb="3" eb="5">
      <t>シエン</t>
    </rPh>
    <rPh sb="5" eb="7">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</si>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</sst>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797C-4069-AF6C-53088D1B1D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188199</c:v>
                </c:pt>
                <c:pt idx="1">
                  <c:v>91029</c:v>
                </c:pt>
                <c:pt idx="2">
                  <c:v>115812</c:v>
                </c:pt>
                <c:pt idx="3">
                  <c:v>122172</c:v>
                </c:pt>
                <c:pt idx="4">
                  <c:v>133137</c:v>
                </c:pt>
              </c:numCache>
            </c:numRef>
          </c:val>
          <c:smooth val="0"/>
          <c:extLst>
            <c:ext xmlns:c16="http://schemas.microsoft.com/office/drawing/2014/chart" uri="{C3380CC4-5D6E-409C-BE32-E72D297353CC}">
              <c16:uniqueId val="{00000001-797C-4069-AF6C-53088D1B1D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2.44</c:v>
                </c:pt>
                <c:pt idx="1">
                  <c:v>4.3099999999999996</c:v>
                </c:pt>
                <c:pt idx="2">
                  <c:v>8.2100000000000009</c:v>
                </c:pt>
                <c:pt idx="3">
                  <c:v>7.45</c:v>
                </c:pt>
                <c:pt idx="4">
                  <c:v>4.95</c:v>
                </c:pt>
              </c:numCache>
            </c:numRef>
          </c:val>
          <c:extLst>
            <c:ext xmlns:c16="http://schemas.microsoft.com/office/drawing/2014/chart" uri="{C3380CC4-5D6E-409C-BE32-E72D297353CC}">
              <c16:uniqueId val="{00000000-7544-498D-A39C-8361813E88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6.13</c:v>
                </c:pt>
                <c:pt idx="1">
                  <c:v>8.7200000000000006</c:v>
                </c:pt>
                <c:pt idx="2">
                  <c:v>7.62</c:v>
                </c:pt>
                <c:pt idx="3">
                  <c:v>8.86</c:v>
                </c:pt>
                <c:pt idx="4">
                  <c:v>10.74</c:v>
                </c:pt>
              </c:numCache>
            </c:numRef>
          </c:val>
          <c:extLst>
            <c:ext xmlns:c16="http://schemas.microsoft.com/office/drawing/2014/chart" uri="{C3380CC4-5D6E-409C-BE32-E72D297353CC}">
              <c16:uniqueId val="{00000001-7544-498D-A39C-8361813E88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1.19</c:v>
                </c:pt>
                <c:pt idx="1">
                  <c:v>4.8</c:v>
                </c:pt>
                <c:pt idx="2">
                  <c:v>2.42</c:v>
                </c:pt>
                <c:pt idx="3">
                  <c:v>0.52</c:v>
                </c:pt>
                <c:pt idx="4">
                  <c:v>-0.28000000000000003</c:v>
                </c:pt>
              </c:numCache>
            </c:numRef>
          </c:val>
          <c:smooth val="0"/>
          <c:extLst>
            <c:ext xmlns:c16="http://schemas.microsoft.com/office/drawing/2014/chart" uri="{C3380CC4-5D6E-409C-BE32-E72D297353CC}">
              <c16:uniqueId val="{00000002-7544-498D-A39C-8361813E88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c:v>
                </c:pt>
                <c:pt idx="2">
                  <c:v>#N/A</c:v>
                </c:pt>
                <c:pt idx="3">
                  <c:v>0.18</c:v>
                </c:pt>
                <c:pt idx="4">
                  <c:v>#N/A</c:v>
                </c:pt>
                <c:pt idx="5">
                  <c:v>0.11</c:v>
                </c:pt>
                <c:pt idx="6">
                  <c:v>#N/A</c:v>
                </c:pt>
                <c:pt idx="7">
                  <c:v>3.18</c:v>
                </c:pt>
                <c:pt idx="8">
                  <c:v>0</c:v>
                </c:pt>
                <c:pt idx="9">
                  <c:v>0</c:v>
                </c:pt>
              </c:numCache>
            </c:numRef>
          </c:val>
          <c:extLst>
            <c:ext xmlns:c16="http://schemas.microsoft.com/office/drawing/2014/chart" uri="{C3380CC4-5D6E-409C-BE32-E72D297353CC}">
              <c16:uniqueId val="{00000000-D7F7-4FD4-9E43-22A6AEEFFE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F7-4FD4-9E43-22A6AEEFFE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F7-4FD4-9E43-22A6AEEFFE3D}"/>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D7F7-4FD4-9E43-22A6AEEFFE3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D7F7-4FD4-9E43-22A6AEEFFE3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0.01</c:v>
                </c:pt>
                <c:pt idx="4">
                  <c:v>#N/A</c:v>
                </c:pt>
                <c:pt idx="5">
                  <c:v>0.03</c:v>
                </c:pt>
                <c:pt idx="6">
                  <c:v>#N/A</c:v>
                </c:pt>
                <c:pt idx="7">
                  <c:v>0.04</c:v>
                </c:pt>
                <c:pt idx="8">
                  <c:v>#N/A</c:v>
                </c:pt>
                <c:pt idx="9">
                  <c:v>0.06</c:v>
                </c:pt>
              </c:numCache>
            </c:numRef>
          </c:val>
          <c:extLst>
            <c:ext xmlns:c16="http://schemas.microsoft.com/office/drawing/2014/chart" uri="{C3380CC4-5D6E-409C-BE32-E72D297353CC}">
              <c16:uniqueId val="{00000005-D7F7-4FD4-9E43-22A6AEEFFE3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0.27</c:v>
                </c:pt>
                <c:pt idx="2">
                  <c:v>#N/A</c:v>
                </c:pt>
                <c:pt idx="3">
                  <c:v>0.49</c:v>
                </c:pt>
                <c:pt idx="4">
                  <c:v>#N/A</c:v>
                </c:pt>
                <c:pt idx="5">
                  <c:v>0.11</c:v>
                </c:pt>
                <c:pt idx="6">
                  <c:v>#N/A</c:v>
                </c:pt>
                <c:pt idx="7">
                  <c:v>0.53</c:v>
                </c:pt>
                <c:pt idx="8">
                  <c:v>#N/A</c:v>
                </c:pt>
                <c:pt idx="9">
                  <c:v>0.39</c:v>
                </c:pt>
              </c:numCache>
            </c:numRef>
          </c:val>
          <c:extLst>
            <c:ext xmlns:c16="http://schemas.microsoft.com/office/drawing/2014/chart" uri="{C3380CC4-5D6E-409C-BE32-E72D297353CC}">
              <c16:uniqueId val="{00000006-D7F7-4FD4-9E43-22A6AEEFFE3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0.6</c:v>
                </c:pt>
                <c:pt idx="4">
                  <c:v>#N/A</c:v>
                </c:pt>
                <c:pt idx="5">
                  <c:v>0.69</c:v>
                </c:pt>
                <c:pt idx="6">
                  <c:v>#N/A</c:v>
                </c:pt>
                <c:pt idx="7">
                  <c:v>0.57999999999999996</c:v>
                </c:pt>
                <c:pt idx="8">
                  <c:v>#N/A</c:v>
                </c:pt>
                <c:pt idx="9">
                  <c:v>0.95</c:v>
                </c:pt>
              </c:numCache>
            </c:numRef>
          </c:val>
          <c:extLst>
            <c:ext xmlns:c16="http://schemas.microsoft.com/office/drawing/2014/chart" uri="{C3380CC4-5D6E-409C-BE32-E72D297353CC}">
              <c16:uniqueId val="{00000007-D7F7-4FD4-9E43-22A6AEEFFE3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3.54</c:v>
                </c:pt>
                <c:pt idx="2">
                  <c:v>#N/A</c:v>
                </c:pt>
                <c:pt idx="3">
                  <c:v>3.49</c:v>
                </c:pt>
                <c:pt idx="4">
                  <c:v>#N/A</c:v>
                </c:pt>
                <c:pt idx="5">
                  <c:v>3.28</c:v>
                </c:pt>
                <c:pt idx="6">
                  <c:v>#N/A</c:v>
                </c:pt>
                <c:pt idx="7">
                  <c:v>3</c:v>
                </c:pt>
                <c:pt idx="8">
                  <c:v>#N/A</c:v>
                </c:pt>
                <c:pt idx="9">
                  <c:v>2.31</c:v>
                </c:pt>
              </c:numCache>
            </c:numRef>
          </c:val>
          <c:extLst>
            <c:ext xmlns:c16="http://schemas.microsoft.com/office/drawing/2014/chart" uri="{C3380CC4-5D6E-409C-BE32-E72D297353CC}">
              <c16:uniqueId val="{00000008-D7F7-4FD4-9E43-22A6AEEFFE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2.44</c:v>
                </c:pt>
                <c:pt idx="2">
                  <c:v>#N/A</c:v>
                </c:pt>
                <c:pt idx="3">
                  <c:v>4.3</c:v>
                </c:pt>
                <c:pt idx="4">
                  <c:v>#N/A</c:v>
                </c:pt>
                <c:pt idx="5">
                  <c:v>8.2100000000000009</c:v>
                </c:pt>
                <c:pt idx="6">
                  <c:v>#N/A</c:v>
                </c:pt>
                <c:pt idx="7">
                  <c:v>7.45</c:v>
                </c:pt>
                <c:pt idx="8">
                  <c:v>#N/A</c:v>
                </c:pt>
                <c:pt idx="9">
                  <c:v>4.9400000000000004</c:v>
                </c:pt>
              </c:numCache>
            </c:numRef>
          </c:val>
          <c:extLst>
            <c:ext xmlns:c16="http://schemas.microsoft.com/office/drawing/2014/chart" uri="{C3380CC4-5D6E-409C-BE32-E72D297353CC}">
              <c16:uniqueId val="{00000009-D7F7-4FD4-9E43-22A6AEEFFE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1538</c:v>
                </c:pt>
                <c:pt idx="5">
                  <c:v>1582</c:v>
                </c:pt>
                <c:pt idx="8">
                  <c:v>1578</c:v>
                </c:pt>
                <c:pt idx="11">
                  <c:v>1596</c:v>
                </c:pt>
                <c:pt idx="14">
                  <c:v>1633</c:v>
                </c:pt>
              </c:numCache>
            </c:numRef>
          </c:val>
          <c:extLst>
            <c:ext xmlns:c16="http://schemas.microsoft.com/office/drawing/2014/chart" uri="{C3380CC4-5D6E-409C-BE32-E72D297353CC}">
              <c16:uniqueId val="{00000000-46DC-4126-9878-308481D24D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0</c:v>
                </c:pt>
                <c:pt idx="6">
                  <c:v>3</c:v>
                </c:pt>
                <c:pt idx="9">
                  <c:v>2</c:v>
                </c:pt>
                <c:pt idx="12">
                  <c:v>3</c:v>
                </c:pt>
              </c:numCache>
            </c:numRef>
          </c:val>
          <c:extLst>
            <c:ext xmlns:c16="http://schemas.microsoft.com/office/drawing/2014/chart" uri="{C3380CC4-5D6E-409C-BE32-E72D297353CC}">
              <c16:uniqueId val="{00000001-46DC-4126-9878-308481D24D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2-46DC-4126-9878-308481D24D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595</c:v>
                </c:pt>
                <c:pt idx="3">
                  <c:v>589</c:v>
                </c:pt>
                <c:pt idx="6">
                  <c:v>604</c:v>
                </c:pt>
                <c:pt idx="9">
                  <c:v>651</c:v>
                </c:pt>
                <c:pt idx="12">
                  <c:v>683</c:v>
                </c:pt>
              </c:numCache>
            </c:numRef>
          </c:val>
          <c:extLst>
            <c:ext xmlns:c16="http://schemas.microsoft.com/office/drawing/2014/chart" uri="{C3380CC4-5D6E-409C-BE32-E72D297353CC}">
              <c16:uniqueId val="{00000003-46DC-4126-9878-308481D24D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322</c:v>
                </c:pt>
                <c:pt idx="3">
                  <c:v>329</c:v>
                </c:pt>
                <c:pt idx="6">
                  <c:v>326</c:v>
                </c:pt>
                <c:pt idx="9">
                  <c:v>282</c:v>
                </c:pt>
                <c:pt idx="12">
                  <c:v>265</c:v>
                </c:pt>
              </c:numCache>
            </c:numRef>
          </c:val>
          <c:extLst>
            <c:ext xmlns:c16="http://schemas.microsoft.com/office/drawing/2014/chart" uri="{C3380CC4-5D6E-409C-BE32-E72D297353CC}">
              <c16:uniqueId val="{00000004-46DC-4126-9878-308481D24D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DC-4126-9878-308481D24D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DC-4126-9878-308481D24D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1233</c:v>
                </c:pt>
                <c:pt idx="3">
                  <c:v>1302</c:v>
                </c:pt>
                <c:pt idx="6">
                  <c:v>1360</c:v>
                </c:pt>
                <c:pt idx="9">
                  <c:v>1297</c:v>
                </c:pt>
                <c:pt idx="12">
                  <c:v>1303</c:v>
                </c:pt>
              </c:numCache>
            </c:numRef>
          </c:val>
          <c:extLst>
            <c:ext xmlns:c16="http://schemas.microsoft.com/office/drawing/2014/chart" uri="{C3380CC4-5D6E-409C-BE32-E72D297353CC}">
              <c16:uniqueId val="{00000007-46DC-4126-9878-308481D24D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617</c:v>
                </c:pt>
                <c:pt idx="2">
                  <c:v>#N/A</c:v>
                </c:pt>
                <c:pt idx="3">
                  <c:v>#N/A</c:v>
                </c:pt>
                <c:pt idx="4">
                  <c:v>641</c:v>
                </c:pt>
                <c:pt idx="5">
                  <c:v>#N/A</c:v>
                </c:pt>
                <c:pt idx="6">
                  <c:v>#N/A</c:v>
                </c:pt>
                <c:pt idx="7">
                  <c:v>715</c:v>
                </c:pt>
                <c:pt idx="8">
                  <c:v>#N/A</c:v>
                </c:pt>
                <c:pt idx="9">
                  <c:v>#N/A</c:v>
                </c:pt>
                <c:pt idx="10">
                  <c:v>636</c:v>
                </c:pt>
                <c:pt idx="11">
                  <c:v>#N/A</c:v>
                </c:pt>
                <c:pt idx="12">
                  <c:v>#N/A</c:v>
                </c:pt>
                <c:pt idx="13">
                  <c:v>621</c:v>
                </c:pt>
                <c:pt idx="14">
                  <c:v>#N/A</c:v>
                </c:pt>
              </c:numCache>
            </c:numRef>
          </c:val>
          <c:smooth val="0"/>
          <c:extLst>
            <c:ext xmlns:c16="http://schemas.microsoft.com/office/drawing/2014/chart" uri="{C3380CC4-5D6E-409C-BE32-E72D297353CC}">
              <c16:uniqueId val="{00000008-46DC-4126-9878-308481D24D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14374</c:v>
                </c:pt>
                <c:pt idx="5">
                  <c:v>14065</c:v>
                </c:pt>
                <c:pt idx="8">
                  <c:v>14292</c:v>
                </c:pt>
                <c:pt idx="11">
                  <c:v>14338</c:v>
                </c:pt>
                <c:pt idx="14">
                  <c:v>13570</c:v>
                </c:pt>
              </c:numCache>
            </c:numRef>
          </c:val>
          <c:extLst>
            <c:ext xmlns:c16="http://schemas.microsoft.com/office/drawing/2014/chart" uri="{C3380CC4-5D6E-409C-BE32-E72D297353CC}">
              <c16:uniqueId val="{00000000-D674-4CAE-A8D0-BC8EEC571C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337</c:v>
                </c:pt>
                <c:pt idx="5">
                  <c:v>334</c:v>
                </c:pt>
                <c:pt idx="8">
                  <c:v>295</c:v>
                </c:pt>
                <c:pt idx="11">
                  <c:v>252</c:v>
                </c:pt>
                <c:pt idx="14">
                  <c:v>185</c:v>
                </c:pt>
              </c:numCache>
            </c:numRef>
          </c:val>
          <c:extLst>
            <c:ext xmlns:c16="http://schemas.microsoft.com/office/drawing/2014/chart" uri="{C3380CC4-5D6E-409C-BE32-E72D297353CC}">
              <c16:uniqueId val="{00000001-D674-4CAE-A8D0-BC8EEC571C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1104</c:v>
                </c:pt>
                <c:pt idx="5">
                  <c:v>1308</c:v>
                </c:pt>
                <c:pt idx="8">
                  <c:v>1055</c:v>
                </c:pt>
                <c:pt idx="11">
                  <c:v>1175</c:v>
                </c:pt>
                <c:pt idx="14">
                  <c:v>817</c:v>
                </c:pt>
              </c:numCache>
            </c:numRef>
          </c:val>
          <c:extLst>
            <c:ext xmlns:c16="http://schemas.microsoft.com/office/drawing/2014/chart" uri="{C3380CC4-5D6E-409C-BE32-E72D297353CC}">
              <c16:uniqueId val="{00000002-D674-4CAE-A8D0-BC8EEC571C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74-4CAE-A8D0-BC8EEC571C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74-4CAE-A8D0-BC8EEC571C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74-4CAE-A8D0-BC8EEC571C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1057</c:v>
                </c:pt>
                <c:pt idx="3">
                  <c:v>1052</c:v>
                </c:pt>
                <c:pt idx="6">
                  <c:v>1018</c:v>
                </c:pt>
                <c:pt idx="9">
                  <c:v>1020</c:v>
                </c:pt>
                <c:pt idx="12">
                  <c:v>1014</c:v>
                </c:pt>
              </c:numCache>
            </c:numRef>
          </c:val>
          <c:extLst>
            <c:ext xmlns:c16="http://schemas.microsoft.com/office/drawing/2014/chart" uri="{C3380CC4-5D6E-409C-BE32-E72D297353CC}">
              <c16:uniqueId val="{00000006-D674-4CAE-A8D0-BC8EEC571C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4560</c:v>
                </c:pt>
                <c:pt idx="3">
                  <c:v>4496</c:v>
                </c:pt>
                <c:pt idx="6">
                  <c:v>4754</c:v>
                </c:pt>
                <c:pt idx="9">
                  <c:v>4265</c:v>
                </c:pt>
                <c:pt idx="12">
                  <c:v>3713</c:v>
                </c:pt>
              </c:numCache>
            </c:numRef>
          </c:val>
          <c:extLst>
            <c:ext xmlns:c16="http://schemas.microsoft.com/office/drawing/2014/chart" uri="{C3380CC4-5D6E-409C-BE32-E72D297353CC}">
              <c16:uniqueId val="{00000007-D674-4CAE-A8D0-BC8EEC571C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3351</c:v>
                </c:pt>
                <c:pt idx="3">
                  <c:v>2993</c:v>
                </c:pt>
                <c:pt idx="6">
                  <c:v>2655</c:v>
                </c:pt>
                <c:pt idx="9">
                  <c:v>2244</c:v>
                </c:pt>
                <c:pt idx="12">
                  <c:v>1896</c:v>
                </c:pt>
              </c:numCache>
            </c:numRef>
          </c:val>
          <c:extLst>
            <c:ext xmlns:c16="http://schemas.microsoft.com/office/drawing/2014/chart" uri="{C3380CC4-5D6E-409C-BE32-E72D297353CC}">
              <c16:uniqueId val="{00000008-D674-4CAE-A8D0-BC8EEC571C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D674-4CAE-A8D0-BC8EEC571C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14277</c:v>
                </c:pt>
                <c:pt idx="3">
                  <c:v>14250</c:v>
                </c:pt>
                <c:pt idx="6">
                  <c:v>14596</c:v>
                </c:pt>
                <c:pt idx="9">
                  <c:v>14967</c:v>
                </c:pt>
                <c:pt idx="12">
                  <c:v>15179</c:v>
                </c:pt>
              </c:numCache>
            </c:numRef>
          </c:val>
          <c:extLst>
            <c:ext xmlns:c16="http://schemas.microsoft.com/office/drawing/2014/chart" uri="{C3380CC4-5D6E-409C-BE32-E72D297353CC}">
              <c16:uniqueId val="{0000000A-D674-4CAE-A8D0-BC8EEC571C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7433</c:v>
                </c:pt>
                <c:pt idx="2">
                  <c:v>#N/A</c:v>
                </c:pt>
                <c:pt idx="3">
                  <c:v>#N/A</c:v>
                </c:pt>
                <c:pt idx="4">
                  <c:v>7084</c:v>
                </c:pt>
                <c:pt idx="5">
                  <c:v>#N/A</c:v>
                </c:pt>
                <c:pt idx="6">
                  <c:v>#N/A</c:v>
                </c:pt>
                <c:pt idx="7">
                  <c:v>7381</c:v>
                </c:pt>
                <c:pt idx="8">
                  <c:v>#N/A</c:v>
                </c:pt>
                <c:pt idx="9">
                  <c:v>#N/A</c:v>
                </c:pt>
                <c:pt idx="10">
                  <c:v>6731</c:v>
                </c:pt>
                <c:pt idx="11">
                  <c:v>#N/A</c:v>
                </c:pt>
                <c:pt idx="12">
                  <c:v>#N/A</c:v>
                </c:pt>
                <c:pt idx="13">
                  <c:v>7231</c:v>
                </c:pt>
                <c:pt idx="14">
                  <c:v>#N/A</c:v>
                </c:pt>
              </c:numCache>
            </c:numRef>
          </c:val>
          <c:smooth val="0"/>
          <c:extLst>
            <c:ext xmlns:c16="http://schemas.microsoft.com/office/drawing/2014/chart" uri="{C3380CC4-5D6E-409C-BE32-E72D297353CC}">
              <c16:uniqueId val="{0000000B-D674-4CAE-A8D0-BC8EEC571C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510</c:v>
                </c:pt>
                <c:pt idx="1">
                  <c:v>594</c:v>
                </c:pt>
                <c:pt idx="2">
                  <c:v>736</c:v>
                </c:pt>
              </c:numCache>
            </c:numRef>
          </c:val>
          <c:extLst>
            <c:ext xmlns:c16="http://schemas.microsoft.com/office/drawing/2014/chart" uri="{C3380CC4-5D6E-409C-BE32-E72D297353CC}">
              <c16:uniqueId val="{00000000-6444-40AE-9541-88DA599AEF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c:v>
                </c:pt>
                <c:pt idx="1">
                  <c:v>167</c:v>
                </c:pt>
                <c:pt idx="2">
                  <c:v>255</c:v>
                </c:pt>
              </c:numCache>
            </c:numRef>
          </c:val>
          <c:extLst>
            <c:ext xmlns:c16="http://schemas.microsoft.com/office/drawing/2014/chart" uri="{C3380CC4-5D6E-409C-BE32-E72D297353CC}">
              <c16:uniqueId val="{00000001-6444-40AE-9541-88DA599AEF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c:v>
                </c:pt>
                <c:pt idx="1">
                  <c:v>183</c:v>
                </c:pt>
                <c:pt idx="2">
                  <c:v>159</c:v>
                </c:pt>
              </c:numCache>
            </c:numRef>
          </c:val>
          <c:extLst>
            <c:ext xmlns:c16="http://schemas.microsoft.com/office/drawing/2014/chart" uri="{C3380CC4-5D6E-409C-BE32-E72D297353CC}">
              <c16:uniqueId val="{00000002-6444-40AE-9541-88DA599AEF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元利償還金は、令和元年度に発行した市町村役場機能緊急保全事業債や開始令和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年度に発行した令和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月豪雨による災害復旧債などの元金償還開始により増加したが、公営企業債の元利償還金に対する繰入金は減少した。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元利償還金については、今後増加が見込まれることから、投資的経費の圧縮及び平準化により町債発行の縮減を図り財政の健全化に努める。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及び組合負担等見込額の減少したものの、川西まちなかテラス整備にかかる町有施設整備事業債や中学校長寿命化整備かかる中学校施設整備事業債等による地方債残高の増加に加え、財政調整基金の繰替運用等による充当可能基金額及び基準財政需要額算入見込額の減少等により、充当可能財源が減少したため、将来負担比率の分子は昨年度と比較し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今後も、投資的経費を抑制し町債発行の縮減を図り財政の健全化に努める。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源調整として使用する場合が多いため、豪雪や災害等が起きると、基金残高が減少する。今年度の財政調整基金については、地方交付税の増や繰越金等の留保分の積立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減債基金については、積立による残高の増加、その他特定目的基金については、取崩の増による残高の減少となった。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％以上確保できるように、歳出抑制や計画的な積立を行っていく。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減債基金については、今後も診療所整備等の大型事業を計画しているため、計画的な積立を行い増加する元利償還金に対応していきたい。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その他基金については、適時積立と取崩を行い、健全財政の確立を目指す。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特定目的基金の使途については、基金ごと条例を定め適正に管理している。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・人材育成交流基金：地域の活性化に向け、人材を育成し交流を促進する事業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・起業支援基金：活力ある地域産業を育成し、地域課題への対応を促進する事業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・子育て支援基金：子どもが健やかに生まれ育つ環境の向上を図る事業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・本間喜一顕彰基金：本町出身で愛知大学を創設された本間喜一氏を顕彰するとともに、愛知大学への就学支援、同校との交流推進等を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通じ人材育成を図る事業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・ふるさとづくり基金：寄附金を財源として、寄附者の社会的投資を具現化する事業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使途に合わせ適時積立と取崩を行っている。起業支援基金については、誘致企業支援補助金の交付、子育て支援基金については、子育て支援医療等の財源として活用しているため、過疎債ソフト分での積立を行いながら運用している。基金残高を見ながら積立を行っているものの、全体としては減少傾向が続いてお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特定目的基金については、基金残高を見ながら積立と取崩を行っていく。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地方交付税の増や繰越金等の留保分の積立により前年度より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％以上確保できるように、歳出抑制や計画的な積立を行っていく。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臨財債償還基金費及び今後の元利償還に備え、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百万円の積立を行ったことなどから、前年度より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新庁舎建設や中学校長寿命化整備等の大型事業により、公債費が大幅に増加する見込みであることから、積極的に積立を行い増加する償還金に対応していきたい。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13,385
13,290
166.60
13,319,552
12,935,072
339,037
6,854,644
15,179,302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下回っており、順位も下位となっている。歳入では、固定資産税（償却資産）の増加により税収が昨年度より増加となった。今後、米価の高騰による影響で一時的な増加が見込まれるが、その後は大きな伸びが見込めない状況にある。税の徴収率向上対策等をさらに強化するとともに、ふるさと納税等の歳入増に向けて取組を強化する。歳出では、事務事業の見直しや投資的経費の圧縮、公共施設の統廃合等をはじめとした歳出改革により、財政の健全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36406</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802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52933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2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地方税や地方交付税、地方特例交付金等が増加したことに加え、繰出金の減少により、昨年度と比較して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ポイントの改善となったものの、類似団体平均を上回っているため、事務事業の見直しや投資的経費の圧縮及び平準化による公債費の縮減に努め、経常経費の削減に努める。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51943</xdr:rowOff>
    </xdr:from>
    <xdr:to>
      <xdr:col>23</xdr:col>
      <xdr:colOff>133350</xdr:colOff>
      <xdr:row>60</xdr:row>
      <xdr:rowOff>109855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338943"/>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109855</xdr:rowOff>
    </xdr:from>
    <xdr:to>
      <xdr:col>19</xdr:col>
      <xdr:colOff>133350</xdr:colOff>
      <xdr:row>60</xdr:row>
      <xdr:rowOff>136398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96855"/>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61595</xdr:rowOff>
    </xdr:from>
    <xdr:to>
      <xdr:col>15</xdr:col>
      <xdr:colOff>82550</xdr:colOff>
      <xdr:row>60</xdr:row>
      <xdr:rowOff>136398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48595"/>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61595</xdr:rowOff>
    </xdr:from>
    <xdr:to>
      <xdr:col>11</xdr:col>
      <xdr:colOff>31750</xdr:colOff>
      <xdr:row>60</xdr:row>
      <xdr:rowOff>126746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48595"/>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1143</xdr:rowOff>
    </xdr:from>
    <xdr:to>
      <xdr:col>23</xdr:col>
      <xdr:colOff>184150</xdr:colOff>
      <xdr:row>60</xdr:row>
      <xdr:rowOff>102743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144670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59055</xdr:rowOff>
    </xdr:from>
    <xdr:to>
      <xdr:col>19</xdr:col>
      <xdr:colOff>184150</xdr:colOff>
      <xdr:row>60</xdr:row>
      <xdr:rowOff>160655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145432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10795</xdr:rowOff>
    </xdr:from>
    <xdr:to>
      <xdr:col>11</xdr:col>
      <xdr:colOff>82550</xdr:colOff>
      <xdr:row>60</xdr:row>
      <xdr:rowOff>112395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97172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75946</xdr:rowOff>
    </xdr:from>
    <xdr:to>
      <xdr:col>7</xdr:col>
      <xdr:colOff>31750</xdr:colOff>
      <xdr:row>61</xdr:row>
      <xdr:rowOff>6096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162323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校での給食の自校調理や町立の幼児施設が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あることによる職員の配置が課題であり、今後も定員適正化計画等を踏まえながら、民間委託の検討を進め人件費の抑制に努める。物件費については、物価高騰による委託料の増加等により昨年度と比較して増加となった。</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160967</xdr:rowOff>
    </xdr:from>
    <xdr:to>
      <xdr:col>23</xdr:col>
      <xdr:colOff>133350</xdr:colOff>
      <xdr:row>82</xdr:row>
      <xdr:rowOff>81936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48417"/>
          <a:ext cx="838200" cy="9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160967</xdr:rowOff>
    </xdr:from>
    <xdr:to>
      <xdr:col>19</xdr:col>
      <xdr:colOff>133350</xdr:colOff>
      <xdr:row>82</xdr:row>
      <xdr:rowOff>24346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48417"/>
          <a:ext cx="889000" cy="3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24346</xdr:rowOff>
    </xdr:from>
    <xdr:to>
      <xdr:col>15</xdr:col>
      <xdr:colOff>82550</xdr:colOff>
      <xdr:row>82</xdr:row>
      <xdr:rowOff>24346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3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132597</xdr:rowOff>
    </xdr:from>
    <xdr:to>
      <xdr:col>11</xdr:col>
      <xdr:colOff>31750</xdr:colOff>
      <xdr:row>82</xdr:row>
      <xdr:rowOff>24346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20047"/>
          <a:ext cx="889000" cy="6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31136</xdr:rowOff>
    </xdr:from>
    <xdr:to>
      <xdr:col>23</xdr:col>
      <xdr:colOff>184150</xdr:colOff>
      <xdr:row>82</xdr:row>
      <xdr:rowOff>132736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3213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6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110167</xdr:rowOff>
    </xdr:from>
    <xdr:to>
      <xdr:col>19</xdr:col>
      <xdr:colOff>184150</xdr:colOff>
      <xdr:row>82</xdr:row>
      <xdr:rowOff>40317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50494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66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144996</xdr:rowOff>
    </xdr:from>
    <xdr:to>
      <xdr:col>15</xdr:col>
      <xdr:colOff>133350</xdr:colOff>
      <xdr:row>82</xdr:row>
      <xdr:rowOff>75146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59923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1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144996</xdr:rowOff>
    </xdr:from>
    <xdr:to>
      <xdr:col>11</xdr:col>
      <xdr:colOff>82550</xdr:colOff>
      <xdr:row>82</xdr:row>
      <xdr:rowOff>75146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59923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81797</xdr:rowOff>
    </xdr:from>
    <xdr:to>
      <xdr:col>7</xdr:col>
      <xdr:colOff>31750</xdr:colOff>
      <xdr:row>82</xdr:row>
      <xdr:rowOff>11947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168174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5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経験年数階層における対象人員の変動や昇格により、昨年度と比較して</a:t>
          </a:r>
          <a:r>
            <a:rPr kumimoji="1" lang="en-US" altLang="ja-JP" sz="1300" baseline="0">
              <a:latin typeface="ＭＳ Ｐゴシック" panose="020B0600070205080204" pitchFamily="50" charset="-128"/>
              <a:ea typeface="ＭＳ Ｐゴシック" panose="020B0600070205080204" pitchFamily="50" charset="-128"/>
            </a:rPr>
            <a:t>0.6</a:t>
          </a:r>
          <a:r>
            <a:rPr kumimoji="1" lang="ja-JP" altLang="en-US" sz="1300" baseline="0">
              <a:latin typeface="ＭＳ Ｐゴシック" panose="020B0600070205080204" pitchFamily="50" charset="-128"/>
              <a:ea typeface="ＭＳ Ｐゴシック" panose="020B0600070205080204" pitchFamily="50" charset="-128"/>
            </a:rPr>
            <a:t>ポイント増となった。今後も定員適正化計画に基づき、将来を見据え計画的かつ合理的な定員管理を図るとともに、適正な給与体系の構築に努める。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115005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792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61384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390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390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小中学校数は合計</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校あり、給食について自校調理方式の導入による調理師の配置や町立の幼児施設が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施設と保育士配置による職員数が類似団体と比較すると</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人多い状況となっている。定員適正化計画等を踏まえながら、職員数の抑制等に努める。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98455</xdr:rowOff>
    </xdr:from>
    <xdr:to>
      <xdr:col>81</xdr:col>
      <xdr:colOff>44450</xdr:colOff>
      <xdr:row>62</xdr:row>
      <xdr:rowOff>115691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28355"/>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85816</xdr:rowOff>
    </xdr:from>
    <xdr:to>
      <xdr:col>77</xdr:col>
      <xdr:colOff>44450</xdr:colOff>
      <xdr:row>62</xdr:row>
      <xdr:rowOff>98455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15716"/>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61685</xdr:rowOff>
    </xdr:from>
    <xdr:to>
      <xdr:col>72</xdr:col>
      <xdr:colOff>203200</xdr:colOff>
      <xdr:row>62</xdr:row>
      <xdr:rowOff>85816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9158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61685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58263"/>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9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36968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66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47655</xdr:rowOff>
    </xdr:from>
    <xdr:to>
      <xdr:col>77</xdr:col>
      <xdr:colOff>95250</xdr:colOff>
      <xdr:row>62</xdr:row>
      <xdr:rowOff>149255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134032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76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35016</xdr:rowOff>
    </xdr:from>
    <xdr:to>
      <xdr:col>73</xdr:col>
      <xdr:colOff>44450</xdr:colOff>
      <xdr:row>62</xdr:row>
      <xdr:rowOff>136616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10885</xdr:rowOff>
    </xdr:from>
    <xdr:to>
      <xdr:col>68</xdr:col>
      <xdr:colOff>203200</xdr:colOff>
      <xdr:row>62</xdr:row>
      <xdr:rowOff>112485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97262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一部事務組合等の起こした地方債に充てたと認められる補助金又は負担金</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億円の増などにより分子は微増となったものの、標準財政規模が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億円増となるなど、分母が昨年と比して増となったことから、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た。今後、新庁舎整備や中学校長寿命化整備等の大型事業の償還が本格化することにより比率は増加していく見込みであるため、繰上償還及び投資的経費の圧縮・平準化により償還額の抑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27215</xdr:rowOff>
    </xdr:from>
    <xdr:to>
      <xdr:col>81</xdr:col>
      <xdr:colOff>44450</xdr:colOff>
      <xdr:row>44</xdr:row>
      <xdr:rowOff>38705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27215</xdr:rowOff>
    </xdr:from>
    <xdr:to>
      <xdr:col>77</xdr:col>
      <xdr:colOff>44450</xdr:colOff>
      <xdr:row>44</xdr:row>
      <xdr:rowOff>38705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129722</xdr:rowOff>
    </xdr:from>
    <xdr:to>
      <xdr:col>72</xdr:col>
      <xdr:colOff>203200</xdr:colOff>
      <xdr:row>44</xdr:row>
      <xdr:rowOff>27215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5020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129722</xdr:rowOff>
    </xdr:from>
    <xdr:to>
      <xdr:col>68</xdr:col>
      <xdr:colOff>152400</xdr:colOff>
      <xdr:row>44</xdr:row>
      <xdr:rowOff>61685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5020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147865</xdr:rowOff>
    </xdr:from>
    <xdr:to>
      <xdr:col>81</xdr:col>
      <xdr:colOff>95250</xdr:colOff>
      <xdr:row>44</xdr:row>
      <xdr:rowOff>78015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119942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159355</xdr:rowOff>
    </xdr:from>
    <xdr:to>
      <xdr:col>77</xdr:col>
      <xdr:colOff>95250</xdr:colOff>
      <xdr:row>44</xdr:row>
      <xdr:rowOff>89505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74282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78922</xdr:rowOff>
    </xdr:from>
    <xdr:to>
      <xdr:col>68</xdr:col>
      <xdr:colOff>203200</xdr:colOff>
      <xdr:row>44</xdr:row>
      <xdr:rowOff>9072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165299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10885</xdr:rowOff>
    </xdr:from>
    <xdr:to>
      <xdr:col>64</xdr:col>
      <xdr:colOff>152400</xdr:colOff>
      <xdr:row>44</xdr:row>
      <xdr:rowOff>112485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97262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億円及び組合負担等見込額</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億円の減少により将来負担額が前年比で</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億円減少したものの、基準財政需要額算入見込額</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億円の減少等により、充当可能財源が減少したため、分子が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億円増加し、将来負担比率は</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137.5</a:t>
          </a:r>
          <a:r>
            <a:rPr kumimoji="1" lang="ja-JP" altLang="en-US" sz="1300">
              <a:latin typeface="ＭＳ Ｐゴシック" panose="020B0600070205080204" pitchFamily="50" charset="-128"/>
              <a:ea typeface="ＭＳ Ｐゴシック" panose="020B0600070205080204" pitchFamily="50" charset="-128"/>
            </a:rPr>
            <a:t>％となった。投資的経費の圧縮及び平準化による公債費の縮減に努め、将来負担の低減に努める。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44269</xdr:rowOff>
    </xdr:from>
    <xdr:to>
      <xdr:col>81</xdr:col>
      <xdr:colOff>44450</xdr:colOff>
      <xdr:row>22</xdr:row>
      <xdr:rowOff>121255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3816169"/>
          <a:ext cx="8382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44269</xdr:rowOff>
    </xdr:from>
    <xdr:to>
      <xdr:col>77</xdr:col>
      <xdr:colOff>44450</xdr:colOff>
      <xdr:row>23</xdr:row>
      <xdr:rowOff>17599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81616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64951</xdr:rowOff>
    </xdr:from>
    <xdr:to>
      <xdr:col>72</xdr:col>
      <xdr:colOff>203200</xdr:colOff>
      <xdr:row>23</xdr:row>
      <xdr:rowOff>17599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83685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64951</xdr:rowOff>
    </xdr:from>
    <xdr:to>
      <xdr:col>68</xdr:col>
      <xdr:colOff>152400</xdr:colOff>
      <xdr:row>23</xdr:row>
      <xdr:rowOff>41728</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836851"/>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70455</xdr:rowOff>
    </xdr:from>
    <xdr:to>
      <xdr:col>81</xdr:col>
      <xdr:colOff>95250</xdr:colOff>
      <xdr:row>23</xdr:row>
      <xdr:rowOff>605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8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137782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73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164919</xdr:rowOff>
    </xdr:from>
    <xdr:to>
      <xdr:col>77</xdr:col>
      <xdr:colOff>95250</xdr:colOff>
      <xdr:row>22</xdr:row>
      <xdr:rowOff>95069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7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79846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85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138249</xdr:rowOff>
    </xdr:from>
    <xdr:to>
      <xdr:col>73</xdr:col>
      <xdr:colOff>44450</xdr:colOff>
      <xdr:row>23</xdr:row>
      <xdr:rowOff>68399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9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53176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99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14151</xdr:rowOff>
    </xdr:from>
    <xdr:to>
      <xdr:col>68</xdr:col>
      <xdr:colOff>203200</xdr:colOff>
      <xdr:row>22</xdr:row>
      <xdr:rowOff>115751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78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100528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87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162378</xdr:rowOff>
    </xdr:from>
    <xdr:to>
      <xdr:col>64</xdr:col>
      <xdr:colOff>152400</xdr:colOff>
      <xdr:row>23</xdr:row>
      <xdr:rowOff>92528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9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77305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40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13,385
13,290
166.60
13,319,552
12,935,072
339,037
6,854,644
15,179,302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給与改定や会計年度任用職員の勤勉手当支給開始により、人件費にかかる経常収支比率は、昨年度と比較して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ポイントの増加となった。今後は、小学校統合や幼児施設等の民間への運営委託の検討を進めるとともに、定員適正化計画に基づき、将来を見据え計画的・合理的な定員管理を図る。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29845</xdr:rowOff>
    </xdr:from>
    <xdr:to>
      <xdr:col>24</xdr:col>
      <xdr:colOff>25400</xdr:colOff>
      <xdr:row>35</xdr:row>
      <xdr:rowOff>35560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305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161290</xdr:rowOff>
    </xdr:from>
    <xdr:to>
      <xdr:col>19</xdr:col>
      <xdr:colOff>187325</xdr:colOff>
      <xdr:row>35</xdr:row>
      <xdr:rowOff>29845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9905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161290</xdr:rowOff>
    </xdr:from>
    <xdr:to>
      <xdr:col>15</xdr:col>
      <xdr:colOff>98425</xdr:colOff>
      <xdr:row>34</xdr:row>
      <xdr:rowOff>167005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990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167005</xdr:rowOff>
    </xdr:from>
    <xdr:to>
      <xdr:col>11</xdr:col>
      <xdr:colOff>9525</xdr:colOff>
      <xdr:row>35</xdr:row>
      <xdr:rowOff>64135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963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156210</xdr:rowOff>
    </xdr:from>
    <xdr:to>
      <xdr:col>24</xdr:col>
      <xdr:colOff>76200</xdr:colOff>
      <xdr:row>35</xdr:row>
      <xdr:rowOff>86360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150495</xdr:rowOff>
    </xdr:from>
    <xdr:to>
      <xdr:col>20</xdr:col>
      <xdr:colOff>38100</xdr:colOff>
      <xdr:row>35</xdr:row>
      <xdr:rowOff>80645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90822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748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110490</xdr:rowOff>
    </xdr:from>
    <xdr:to>
      <xdr:col>15</xdr:col>
      <xdr:colOff>149225</xdr:colOff>
      <xdr:row>35</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50817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116205</xdr:rowOff>
    </xdr:from>
    <xdr:to>
      <xdr:col>11</xdr:col>
      <xdr:colOff>60325</xdr:colOff>
      <xdr:row>35</xdr:row>
      <xdr:rowOff>46355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125112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昨年度と比較して比率は減少しているものの、物価高騰により物件費は増加している。経営改革プランや行政評価に基づいた行財政改革を推進し、経費節減及び効率的な事業執行に努める。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83566</xdr:rowOff>
    </xdr:from>
    <xdr:to>
      <xdr:col>82</xdr:col>
      <xdr:colOff>107950</xdr:colOff>
      <xdr:row>13</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3124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115570</xdr:rowOff>
    </xdr:from>
    <xdr:to>
      <xdr:col>78</xdr:col>
      <xdr:colOff>69850</xdr:colOff>
      <xdr:row>13</xdr:row>
      <xdr:rowOff>120142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3444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120142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2987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5842</xdr:rowOff>
    </xdr:from>
    <xdr:to>
      <xdr:col>69</xdr:col>
      <xdr:colOff>92075</xdr:colOff>
      <xdr:row>13</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2346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32766</xdr:rowOff>
    </xdr:from>
    <xdr:to>
      <xdr:col>82</xdr:col>
      <xdr:colOff>158750</xdr:colOff>
      <xdr:row>13</xdr:row>
      <xdr:rowOff>134366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2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112793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17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64770</xdr:rowOff>
    </xdr:from>
    <xdr:to>
      <xdr:col>78</xdr:col>
      <xdr:colOff>120650</xdr:colOff>
      <xdr:row>13</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6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69342</xdr:rowOff>
    </xdr:from>
    <xdr:to>
      <xdr:col>74</xdr:col>
      <xdr:colOff>31750</xdr:colOff>
      <xdr:row>13</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2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9669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126492</xdr:rowOff>
    </xdr:from>
    <xdr:to>
      <xdr:col>65</xdr:col>
      <xdr:colOff>53975</xdr:colOff>
      <xdr:row>13</xdr:row>
      <xdr:rowOff>56642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66819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教育・保育施設給付事業にかかる公定価格単価の上昇等により、昨年度と比較して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ポイントの増加となった。高齢化の進展に伴う扶助費の増加が懸念されるが、適正な事務執行に努める。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57</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及び農業集落排水事業の公営企業会計移行による繰出金の減少が主な要因となり、昨年度と比較して大幅に減少した。引き続き行財政改革を推進し、経常的経費の削減及び経常収支比率の改善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158750</xdr:rowOff>
    </xdr:from>
    <xdr:to>
      <xdr:col>82</xdr:col>
      <xdr:colOff>107950</xdr:colOff>
      <xdr:row>56</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245600"/>
          <a:ext cx="8382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76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88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6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107950</xdr:rowOff>
    </xdr:from>
    <xdr:to>
      <xdr:col>82</xdr:col>
      <xdr:colOff>158750</xdr:colOff>
      <xdr:row>54</xdr:row>
      <xdr:rowOff>38100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124477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及び農業集落排水事業の公営企業会計移行により補助費が増加した。また、置賜広域病院企業団に係る負担金の一部（地方交付税分）が、本町を経由して支出されることが、類似団体平均と大きくかい離している要因であり、負担金額の増減より大きく左右され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115570</xdr:rowOff>
    </xdr:from>
    <xdr:to>
      <xdr:col>82</xdr:col>
      <xdr:colOff>107950</xdr:colOff>
      <xdr:row>39</xdr:row>
      <xdr:rowOff>115570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802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62230</xdr:rowOff>
    </xdr:from>
    <xdr:to>
      <xdr:col>78</xdr:col>
      <xdr:colOff>69850</xdr:colOff>
      <xdr:row>39</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748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8890</xdr:rowOff>
    </xdr:from>
    <xdr:to>
      <xdr:col>73</xdr:col>
      <xdr:colOff>180975</xdr:colOff>
      <xdr:row>39</xdr:row>
      <xdr:rowOff>62230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95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8890</xdr:rowOff>
    </xdr:from>
    <xdr:to>
      <xdr:col>69</xdr:col>
      <xdr:colOff>92075</xdr:colOff>
      <xdr:row>39</xdr:row>
      <xdr:rowOff>123190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95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64770</xdr:rowOff>
    </xdr:from>
    <xdr:to>
      <xdr:col>82</xdr:col>
      <xdr:colOff>158750</xdr:colOff>
      <xdr:row>39</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36847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64770</xdr:rowOff>
    </xdr:from>
    <xdr:to>
      <xdr:col>78</xdr:col>
      <xdr:colOff>120650</xdr:colOff>
      <xdr:row>39</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151147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xdr:rowOff>
    </xdr:from>
    <xdr:to>
      <xdr:col>74</xdr:col>
      <xdr:colOff>31750</xdr:colOff>
      <xdr:row>39</xdr:row>
      <xdr:rowOff>113030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97807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129540</xdr:rowOff>
    </xdr:from>
    <xdr:to>
      <xdr:col>69</xdr:col>
      <xdr:colOff>142875</xdr:colOff>
      <xdr:row>39</xdr:row>
      <xdr:rowOff>59690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44467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72390</xdr:rowOff>
    </xdr:from>
    <xdr:to>
      <xdr:col>65</xdr:col>
      <xdr:colOff>53975</xdr:colOff>
      <xdr:row>40</xdr:row>
      <xdr:rowOff>2540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158767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や地方交付税等の増加により比率は昨年度と比較して減少しているが、類似団体平均を大幅に上回っている。今後、新庁舎整備や中学校長寿命化整等の大型事業にかかる償還が本格化することにより公債費は増加する予定であるため、繰上償還及び投資的経費の圧縮・平準化により財政健全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94996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4066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94996</xdr:rowOff>
    </xdr:from>
    <xdr:to>
      <xdr:col>19</xdr:col>
      <xdr:colOff>187325</xdr:colOff>
      <xdr:row>78</xdr:row>
      <xdr:rowOff>136144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4680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136144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436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436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160290</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44196</xdr:rowOff>
    </xdr:from>
    <xdr:to>
      <xdr:col>20</xdr:col>
      <xdr:colOff>38100</xdr:colOff>
      <xdr:row>78</xdr:row>
      <xdr:rowOff>145796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130573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85344</xdr:rowOff>
    </xdr:from>
    <xdr:to>
      <xdr:col>15</xdr:col>
      <xdr:colOff>149225</xdr:colOff>
      <xdr:row>79</xdr:row>
      <xdr:rowOff>15494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地方税や地方交付税、地方特例交付金等の増加により経常収支比率が減少したことにより類似団体平均を下回った。引き続き行財政改革を推進し、経常的経費の削減及び経常収支比率の改善を図る。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xdr:rowOff>
    </xdr:from>
    <xdr:to>
      <xdr:col>82</xdr:col>
      <xdr:colOff>107950</xdr:colOff>
      <xdr:row>75</xdr:row>
      <xdr:rowOff>51562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8691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75</xdr:row>
      <xdr:rowOff>56134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910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21844</xdr:rowOff>
    </xdr:from>
    <xdr:to>
      <xdr:col>73</xdr:col>
      <xdr:colOff>180975</xdr:colOff>
      <xdr:row>75</xdr:row>
      <xdr:rowOff>56134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805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21844</xdr:rowOff>
    </xdr:from>
    <xdr:to>
      <xdr:col>69</xdr:col>
      <xdr:colOff>92075</xdr:colOff>
      <xdr:row>75</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8059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131064</xdr:rowOff>
    </xdr:from>
    <xdr:to>
      <xdr:col>82</xdr:col>
      <xdr:colOff>158750</xdr:colOff>
      <xdr:row>75</xdr:row>
      <xdr:rowOff>61214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147591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xdr:rowOff>
    </xdr:from>
    <xdr:to>
      <xdr:col>78</xdr:col>
      <xdr:colOff>120650</xdr:colOff>
      <xdr:row>75</xdr:row>
      <xdr:rowOff>102362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87140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xdr:rowOff>
    </xdr:from>
    <xdr:to>
      <xdr:col>74</xdr:col>
      <xdr:colOff>31750</xdr:colOff>
      <xdr:row>75</xdr:row>
      <xdr:rowOff>106934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91712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142494</xdr:rowOff>
    </xdr:from>
    <xdr:to>
      <xdr:col>69</xdr:col>
      <xdr:colOff>142875</xdr:colOff>
      <xdr:row>75</xdr:row>
      <xdr:rowOff>72644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57421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1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119142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142067</xdr:rowOff>
    </xdr:from>
    <xdr:to>
      <xdr:col>29</xdr:col>
      <xdr:colOff>127000</xdr:colOff>
      <xdr:row>18</xdr:row>
      <xdr:rowOff>23720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04342"/>
          <a:ext cx="647700" cy="53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126844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891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21486</xdr:rowOff>
    </xdr:from>
    <xdr:to>
      <xdr:col>26</xdr:col>
      <xdr:colOff>50800</xdr:colOff>
      <xdr:row>18</xdr:row>
      <xdr:rowOff>23720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155211"/>
          <a:ext cx="698500" cy="2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21486</xdr:rowOff>
    </xdr:from>
    <xdr:to>
      <xdr:col>22</xdr:col>
      <xdr:colOff>114300</xdr:colOff>
      <xdr:row>18</xdr:row>
      <xdr:rowOff>36059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55211"/>
          <a:ext cx="698500" cy="14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30584</xdr:rowOff>
    </xdr:from>
    <xdr:to>
      <xdr:col>18</xdr:col>
      <xdr:colOff>177800</xdr:colOff>
      <xdr:row>18</xdr:row>
      <xdr:rowOff>36059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164309"/>
          <a:ext cx="698500" cy="5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91267</xdr:rowOff>
    </xdr:from>
    <xdr:to>
      <xdr:col>29</xdr:col>
      <xdr:colOff>177800</xdr:colOff>
      <xdr:row>18</xdr:row>
      <xdr:rowOff>21417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53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107794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9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144370</xdr:rowOff>
    </xdr:from>
    <xdr:to>
      <xdr:col>26</xdr:col>
      <xdr:colOff>101600</xdr:colOff>
      <xdr:row>18</xdr:row>
      <xdr:rowOff>74520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06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84697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75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142136</xdr:rowOff>
    </xdr:from>
    <xdr:to>
      <xdr:col>22</xdr:col>
      <xdr:colOff>165100</xdr:colOff>
      <xdr:row>18</xdr:row>
      <xdr:rowOff>72286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0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82463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7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156709</xdr:rowOff>
    </xdr:from>
    <xdr:to>
      <xdr:col>19</xdr:col>
      <xdr:colOff>38100</xdr:colOff>
      <xdr:row>18</xdr:row>
      <xdr:rowOff>86859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18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97036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8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151234</xdr:rowOff>
    </xdr:from>
    <xdr:to>
      <xdr:col>15</xdr:col>
      <xdr:colOff>101600</xdr:colOff>
      <xdr:row>18</xdr:row>
      <xdr:rowOff>81384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1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91561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88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150843</xdr:rowOff>
    </xdr:from>
    <xdr:to>
      <xdr:col>29</xdr:col>
      <xdr:colOff>127000</xdr:colOff>
      <xdr:row>34</xdr:row>
      <xdr:rowOff>152260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418293"/>
          <a:ext cx="647700" cy="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43721</xdr:rowOff>
    </xdr:from>
    <xdr:to>
      <xdr:col>26</xdr:col>
      <xdr:colOff>50800</xdr:colOff>
      <xdr:row>34</xdr:row>
      <xdr:rowOff>150843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311171"/>
          <a:ext cx="698500" cy="107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43721</xdr:rowOff>
    </xdr:from>
    <xdr:to>
      <xdr:col>22</xdr:col>
      <xdr:colOff>114300</xdr:colOff>
      <xdr:row>34</xdr:row>
      <xdr:rowOff>192860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311171"/>
          <a:ext cx="698500" cy="14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192860</xdr:rowOff>
    </xdr:from>
    <xdr:to>
      <xdr:col>18</xdr:col>
      <xdr:colOff>177800</xdr:colOff>
      <xdr:row>34</xdr:row>
      <xdr:rowOff>254033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460310"/>
          <a:ext cx="698500" cy="6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101460</xdr:rowOff>
    </xdr:from>
    <xdr:to>
      <xdr:col>29</xdr:col>
      <xdr:colOff>177800</xdr:colOff>
      <xdr:row>34</xdr:row>
      <xdr:rowOff>203060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36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289437</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21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100043</xdr:rowOff>
    </xdr:from>
    <xdr:to>
      <xdr:col>26</xdr:col>
      <xdr:colOff>101600</xdr:colOff>
      <xdr:row>34</xdr:row>
      <xdr:rowOff>201643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36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211820</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136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335821</xdr:rowOff>
    </xdr:from>
    <xdr:to>
      <xdr:col>22</xdr:col>
      <xdr:colOff>165100</xdr:colOff>
      <xdr:row>34</xdr:row>
      <xdr:rowOff>94521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260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104698</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02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142060</xdr:rowOff>
    </xdr:from>
    <xdr:to>
      <xdr:col>19</xdr:col>
      <xdr:colOff>38100</xdr:colOff>
      <xdr:row>34</xdr:row>
      <xdr:rowOff>243660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40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253837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17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203233</xdr:rowOff>
    </xdr:from>
    <xdr:to>
      <xdr:col>15</xdr:col>
      <xdr:colOff>101600</xdr:colOff>
      <xdr:row>34</xdr:row>
      <xdr:rowOff>304833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47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315010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23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13,385
13,290
166.60
13,319,552
12,935,072
339,037
6,854,644
15,179,302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6644</xdr:rowOff>
    </xdr:from>
    <xdr:to>
      <xdr:col>24</xdr:col>
      <xdr:colOff>63500</xdr:colOff>
      <xdr:row>35</xdr:row>
      <xdr:rowOff>83791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07394"/>
          <a:ext cx="838200" cy="7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83791</xdr:rowOff>
    </xdr:from>
    <xdr:to>
      <xdr:col>19</xdr:col>
      <xdr:colOff>177800</xdr:colOff>
      <xdr:row>35</xdr:row>
      <xdr:rowOff>96875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4541"/>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96875</xdr:rowOff>
    </xdr:from>
    <xdr:to>
      <xdr:col>15</xdr:col>
      <xdr:colOff>50800</xdr:colOff>
      <xdr:row>35</xdr:row>
      <xdr:rowOff>112355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97625"/>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112355</xdr:rowOff>
    </xdr:from>
    <xdr:to>
      <xdr:col>10</xdr:col>
      <xdr:colOff>114300</xdr:colOff>
      <xdr:row>35</xdr:row>
      <xdr:rowOff>136151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3105"/>
          <a:ext cx="8890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127294</xdr:rowOff>
    </xdr:from>
    <xdr:to>
      <xdr:col>24</xdr:col>
      <xdr:colOff>114300</xdr:colOff>
      <xdr:row>35</xdr:row>
      <xdr:rowOff>57444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150171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0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32991</xdr:rowOff>
    </xdr:from>
    <xdr:to>
      <xdr:col>20</xdr:col>
      <xdr:colOff>38100</xdr:colOff>
      <xdr:row>35</xdr:row>
      <xdr:rowOff>134591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151118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0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46075</xdr:rowOff>
    </xdr:from>
    <xdr:to>
      <xdr:col>15</xdr:col>
      <xdr:colOff>101600</xdr:colOff>
      <xdr:row>35</xdr:row>
      <xdr:rowOff>147675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164202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2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61555</xdr:rowOff>
    </xdr:from>
    <xdr:to>
      <xdr:col>10</xdr:col>
      <xdr:colOff>165100</xdr:colOff>
      <xdr:row>35</xdr:row>
      <xdr:rowOff>163155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8232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3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85351</xdr:rowOff>
    </xdr:from>
    <xdr:to>
      <xdr:col>6</xdr:col>
      <xdr:colOff>38100</xdr:colOff>
      <xdr:row>36</xdr:row>
      <xdr:rowOff>15501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32028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6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34758</xdr:rowOff>
    </xdr:from>
    <xdr:to>
      <xdr:col>24</xdr:col>
      <xdr:colOff>63500</xdr:colOff>
      <xdr:row>57</xdr:row>
      <xdr:rowOff>66635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07408"/>
          <a:ext cx="8382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40111</xdr:rowOff>
    </xdr:from>
    <xdr:to>
      <xdr:col>19</xdr:col>
      <xdr:colOff>177800</xdr:colOff>
      <xdr:row>57</xdr:row>
      <xdr:rowOff>66635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12761"/>
          <a:ext cx="889000" cy="2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40111</xdr:rowOff>
    </xdr:from>
    <xdr:to>
      <xdr:col>15</xdr:col>
      <xdr:colOff>50800</xdr:colOff>
      <xdr:row>57</xdr:row>
      <xdr:rowOff>72198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12761"/>
          <a:ext cx="889000" cy="3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72198</xdr:rowOff>
    </xdr:from>
    <xdr:to>
      <xdr:col>10</xdr:col>
      <xdr:colOff>114300</xdr:colOff>
      <xdr:row>57</xdr:row>
      <xdr:rowOff>121096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44848"/>
          <a:ext cx="8890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155408</xdr:rowOff>
    </xdr:from>
    <xdr:to>
      <xdr:col>24</xdr:col>
      <xdr:colOff>114300</xdr:colOff>
      <xdr:row>57</xdr:row>
      <xdr:rowOff>85558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70335</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15835</xdr:rowOff>
    </xdr:from>
    <xdr:to>
      <xdr:col>20</xdr:col>
      <xdr:colOff>38100</xdr:colOff>
      <xdr:row>57</xdr:row>
      <xdr:rowOff>117435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108562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8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160761</xdr:rowOff>
    </xdr:from>
    <xdr:to>
      <xdr:col>15</xdr:col>
      <xdr:colOff>101600</xdr:colOff>
      <xdr:row>57</xdr:row>
      <xdr:rowOff>90911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82038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5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21398</xdr:rowOff>
    </xdr:from>
    <xdr:to>
      <xdr:col>10</xdr:col>
      <xdr:colOff>165100</xdr:colOff>
      <xdr:row>57</xdr:row>
      <xdr:rowOff>122998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114125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88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70296</xdr:rowOff>
    </xdr:from>
    <xdr:to>
      <xdr:col>6</xdr:col>
      <xdr:colOff>38100</xdr:colOff>
      <xdr:row>58</xdr:row>
      <xdr:rowOff>446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163023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3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159017</xdr:rowOff>
    </xdr:from>
    <xdr:to>
      <xdr:col>24</xdr:col>
      <xdr:colOff>63500</xdr:colOff>
      <xdr:row>77</xdr:row>
      <xdr:rowOff>129814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017767"/>
          <a:ext cx="838200" cy="3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11361</xdr:rowOff>
    </xdr:from>
    <xdr:to>
      <xdr:col>19</xdr:col>
      <xdr:colOff>177800</xdr:colOff>
      <xdr:row>77</xdr:row>
      <xdr:rowOff>129814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213011"/>
          <a:ext cx="889000" cy="1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146444</xdr:rowOff>
    </xdr:from>
    <xdr:to>
      <xdr:col>15</xdr:col>
      <xdr:colOff>50800</xdr:colOff>
      <xdr:row>77</xdr:row>
      <xdr:rowOff>11361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005194"/>
          <a:ext cx="889000" cy="20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146444</xdr:rowOff>
    </xdr:from>
    <xdr:to>
      <xdr:col>10</xdr:col>
      <xdr:colOff>114300</xdr:colOff>
      <xdr:row>76</xdr:row>
      <xdr:rowOff>136824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005194"/>
          <a:ext cx="889000" cy="16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108217</xdr:rowOff>
    </xdr:from>
    <xdr:to>
      <xdr:col>24</xdr:col>
      <xdr:colOff>114300</xdr:colOff>
      <xdr:row>76</xdr:row>
      <xdr:rowOff>38367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9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131094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81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79014</xdr:rowOff>
    </xdr:from>
    <xdr:to>
      <xdr:col>20</xdr:col>
      <xdr:colOff>38100</xdr:colOff>
      <xdr:row>78</xdr:row>
      <xdr:rowOff>9164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25691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5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132011</xdr:rowOff>
    </xdr:from>
    <xdr:to>
      <xdr:col>15</xdr:col>
      <xdr:colOff>101600</xdr:colOff>
      <xdr:row>77</xdr:row>
      <xdr:rowOff>62161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78687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95644</xdr:rowOff>
    </xdr:from>
    <xdr:to>
      <xdr:col>10</xdr:col>
      <xdr:colOff>165100</xdr:colOff>
      <xdr:row>76</xdr:row>
      <xdr:rowOff>25794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9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42321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7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86024</xdr:rowOff>
    </xdr:from>
    <xdr:to>
      <xdr:col>6</xdr:col>
      <xdr:colOff>38100</xdr:colOff>
      <xdr:row>77</xdr:row>
      <xdr:rowOff>16174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32700</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8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23533</xdr:rowOff>
    </xdr:from>
    <xdr:to>
      <xdr:col>24</xdr:col>
      <xdr:colOff>63500</xdr:colOff>
      <xdr:row>94</xdr:row>
      <xdr:rowOff>75031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39833"/>
          <a:ext cx="838200" cy="5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75031</xdr:rowOff>
    </xdr:from>
    <xdr:to>
      <xdr:col>19</xdr:col>
      <xdr:colOff>177800</xdr:colOff>
      <xdr:row>94</xdr:row>
      <xdr:rowOff>77508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91331"/>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26809</xdr:rowOff>
    </xdr:from>
    <xdr:to>
      <xdr:col>15</xdr:col>
      <xdr:colOff>50800</xdr:colOff>
      <xdr:row>94</xdr:row>
      <xdr:rowOff>77508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143109"/>
          <a:ext cx="889000" cy="5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26809</xdr:rowOff>
    </xdr:from>
    <xdr:to>
      <xdr:col>10</xdr:col>
      <xdr:colOff>114300</xdr:colOff>
      <xdr:row>95</xdr:row>
      <xdr:rowOff>105727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43109"/>
          <a:ext cx="889000" cy="2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144183</xdr:rowOff>
    </xdr:from>
    <xdr:to>
      <xdr:col>24</xdr:col>
      <xdr:colOff>114300</xdr:colOff>
      <xdr:row>94</xdr:row>
      <xdr:rowOff>74333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8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167060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24231</xdr:rowOff>
    </xdr:from>
    <xdr:to>
      <xdr:col>20</xdr:col>
      <xdr:colOff>38100</xdr:colOff>
      <xdr:row>94</xdr:row>
      <xdr:rowOff>125831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4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142358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1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26708</xdr:rowOff>
    </xdr:from>
    <xdr:to>
      <xdr:col>15</xdr:col>
      <xdr:colOff>101600</xdr:colOff>
      <xdr:row>94</xdr:row>
      <xdr:rowOff>128308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144835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147459</xdr:rowOff>
    </xdr:from>
    <xdr:to>
      <xdr:col>10</xdr:col>
      <xdr:colOff>165100</xdr:colOff>
      <xdr:row>94</xdr:row>
      <xdr:rowOff>77609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0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94136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8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54927</xdr:rowOff>
    </xdr:from>
    <xdr:to>
      <xdr:col>6</xdr:col>
      <xdr:colOff>38100</xdr:colOff>
      <xdr:row>95</xdr:row>
      <xdr:rowOff>156527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1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119499</xdr:rowOff>
    </xdr:from>
    <xdr:to>
      <xdr:col>55</xdr:col>
      <xdr:colOff>0</xdr:colOff>
      <xdr:row>34</xdr:row>
      <xdr:rowOff>74793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777349"/>
          <a:ext cx="838200" cy="12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72027</xdr:rowOff>
    </xdr:from>
    <xdr:to>
      <xdr:col>50</xdr:col>
      <xdr:colOff>114300</xdr:colOff>
      <xdr:row>34</xdr:row>
      <xdr:rowOff>74793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01327"/>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72027</xdr:rowOff>
    </xdr:from>
    <xdr:to>
      <xdr:col>45</xdr:col>
      <xdr:colOff>177800</xdr:colOff>
      <xdr:row>34</xdr:row>
      <xdr:rowOff>155519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01327"/>
          <a:ext cx="889000" cy="8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153706</xdr:rowOff>
    </xdr:from>
    <xdr:to>
      <xdr:col>41</xdr:col>
      <xdr:colOff>50800</xdr:colOff>
      <xdr:row>34</xdr:row>
      <xdr:rowOff>155519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40106"/>
          <a:ext cx="8890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68699</xdr:rowOff>
    </xdr:from>
    <xdr:to>
      <xdr:col>55</xdr:col>
      <xdr:colOff>50800</xdr:colOff>
      <xdr:row>33</xdr:row>
      <xdr:rowOff>170299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2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91576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7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23993</xdr:rowOff>
    </xdr:from>
    <xdr:to>
      <xdr:col>50</xdr:col>
      <xdr:colOff>165100</xdr:colOff>
      <xdr:row>34</xdr:row>
      <xdr:rowOff>125593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5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142120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21227</xdr:rowOff>
    </xdr:from>
    <xdr:to>
      <xdr:col>46</xdr:col>
      <xdr:colOff>38100</xdr:colOff>
      <xdr:row>34</xdr:row>
      <xdr:rowOff>122827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139354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2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104719</xdr:rowOff>
    </xdr:from>
    <xdr:to>
      <xdr:col>41</xdr:col>
      <xdr:colOff>101600</xdr:colOff>
      <xdr:row>35</xdr:row>
      <xdr:rowOff>34869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51396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0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102906</xdr:rowOff>
    </xdr:from>
    <xdr:to>
      <xdr:col>36</xdr:col>
      <xdr:colOff>165100</xdr:colOff>
      <xdr:row>33</xdr:row>
      <xdr:rowOff>33056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49583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6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133724</xdr:rowOff>
    </xdr:from>
    <xdr:to>
      <xdr:col>55</xdr:col>
      <xdr:colOff>0</xdr:colOff>
      <xdr:row>57</xdr:row>
      <xdr:rowOff>154612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06374"/>
          <a:ext cx="8382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154612</xdr:rowOff>
    </xdr:from>
    <xdr:to>
      <xdr:col>50</xdr:col>
      <xdr:colOff>114300</xdr:colOff>
      <xdr:row>57</xdr:row>
      <xdr:rowOff>166728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27262"/>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166728</xdr:rowOff>
    </xdr:from>
    <xdr:to>
      <xdr:col>45</xdr:col>
      <xdr:colOff>177800</xdr:colOff>
      <xdr:row>58</xdr:row>
      <xdr:rowOff>42490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39378"/>
          <a:ext cx="889000" cy="4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28831</xdr:rowOff>
    </xdr:from>
    <xdr:to>
      <xdr:col>41</xdr:col>
      <xdr:colOff>50800</xdr:colOff>
      <xdr:row>58</xdr:row>
      <xdr:rowOff>42490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01481"/>
          <a:ext cx="889000" cy="18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82924</xdr:rowOff>
    </xdr:from>
    <xdr:to>
      <xdr:col>55</xdr:col>
      <xdr:colOff>50800</xdr:colOff>
      <xdr:row>58</xdr:row>
      <xdr:rowOff>13074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105801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0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103812</xdr:rowOff>
    </xdr:from>
    <xdr:to>
      <xdr:col>50</xdr:col>
      <xdr:colOff>165100</xdr:colOff>
      <xdr:row>58</xdr:row>
      <xdr:rowOff>33962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7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50489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5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115928</xdr:rowOff>
    </xdr:from>
    <xdr:to>
      <xdr:col>46</xdr:col>
      <xdr:colOff>38100</xdr:colOff>
      <xdr:row>58</xdr:row>
      <xdr:rowOff>46078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62605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6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163140</xdr:rowOff>
    </xdr:from>
    <xdr:to>
      <xdr:col>41</xdr:col>
      <xdr:colOff>101600</xdr:colOff>
      <xdr:row>58</xdr:row>
      <xdr:rowOff>93290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3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109817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1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149481</xdr:rowOff>
    </xdr:from>
    <xdr:to>
      <xdr:col>36</xdr:col>
      <xdr:colOff>165100</xdr:colOff>
      <xdr:row>57</xdr:row>
      <xdr:rowOff>79631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5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96158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2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52250</xdr:rowOff>
    </xdr:from>
    <xdr:to>
      <xdr:col>55</xdr:col>
      <xdr:colOff>0</xdr:colOff>
      <xdr:row>78</xdr:row>
      <xdr:rowOff>73687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25350"/>
          <a:ext cx="838200" cy="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152580</xdr:rowOff>
    </xdr:from>
    <xdr:to>
      <xdr:col>50</xdr:col>
      <xdr:colOff>114300</xdr:colOff>
      <xdr:row>78</xdr:row>
      <xdr:rowOff>52250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5423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152580</xdr:rowOff>
    </xdr:from>
    <xdr:to>
      <xdr:col>45</xdr:col>
      <xdr:colOff>177800</xdr:colOff>
      <xdr:row>78</xdr:row>
      <xdr:rowOff>85094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54230"/>
          <a:ext cx="889000" cy="10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85094</xdr:rowOff>
    </xdr:from>
    <xdr:to>
      <xdr:col>41</xdr:col>
      <xdr:colOff>50800</xdr:colOff>
      <xdr:row>78</xdr:row>
      <xdr:rowOff>112035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58194"/>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22887</xdr:rowOff>
    </xdr:from>
    <xdr:to>
      <xdr:col>55</xdr:col>
      <xdr:colOff>50800</xdr:colOff>
      <xdr:row>78</xdr:row>
      <xdr:rowOff>124487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1450</xdr:rowOff>
    </xdr:from>
    <xdr:to>
      <xdr:col>50</xdr:col>
      <xdr:colOff>165100</xdr:colOff>
      <xdr:row>78</xdr:row>
      <xdr:rowOff>103050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119577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101780</xdr:rowOff>
    </xdr:from>
    <xdr:to>
      <xdr:col>46</xdr:col>
      <xdr:colOff>38100</xdr:colOff>
      <xdr:row>78</xdr:row>
      <xdr:rowOff>31930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0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48457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7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34294</xdr:rowOff>
    </xdr:from>
    <xdr:to>
      <xdr:col>41</xdr:col>
      <xdr:colOff>101600</xdr:colOff>
      <xdr:row>78</xdr:row>
      <xdr:rowOff>135894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127021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61235</xdr:rowOff>
    </xdr:from>
    <xdr:to>
      <xdr:col>36</xdr:col>
      <xdr:colOff>165100</xdr:colOff>
      <xdr:row>78</xdr:row>
      <xdr:rowOff>162835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153962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69569</xdr:rowOff>
    </xdr:from>
    <xdr:to>
      <xdr:col>55</xdr:col>
      <xdr:colOff>0</xdr:colOff>
      <xdr:row>96</xdr:row>
      <xdr:rowOff>149699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28769"/>
          <a:ext cx="838200" cy="8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149699</xdr:rowOff>
    </xdr:from>
    <xdr:to>
      <xdr:col>50</xdr:col>
      <xdr:colOff>114300</xdr:colOff>
      <xdr:row>97</xdr:row>
      <xdr:rowOff>159012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08899"/>
          <a:ext cx="889000" cy="18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141368</xdr:rowOff>
    </xdr:from>
    <xdr:to>
      <xdr:col>45</xdr:col>
      <xdr:colOff>177800</xdr:colOff>
      <xdr:row>97</xdr:row>
      <xdr:rowOff>159012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72018"/>
          <a:ext cx="8890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105528</xdr:rowOff>
    </xdr:from>
    <xdr:to>
      <xdr:col>41</xdr:col>
      <xdr:colOff>50800</xdr:colOff>
      <xdr:row>97</xdr:row>
      <xdr:rowOff>141368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221828"/>
          <a:ext cx="889000" cy="5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18769</xdr:rowOff>
    </xdr:from>
    <xdr:to>
      <xdr:col>55</xdr:col>
      <xdr:colOff>50800</xdr:colOff>
      <xdr:row>96</xdr:row>
      <xdr:rowOff>120369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7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41646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98899</xdr:rowOff>
    </xdr:from>
    <xdr:to>
      <xdr:col>50</xdr:col>
      <xdr:colOff>165100</xdr:colOff>
      <xdr:row>97</xdr:row>
      <xdr:rowOff>29049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45576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3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108212</xdr:rowOff>
    </xdr:from>
    <xdr:to>
      <xdr:col>46</xdr:col>
      <xdr:colOff>38100</xdr:colOff>
      <xdr:row>98</xdr:row>
      <xdr:rowOff>38362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29489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90568</xdr:rowOff>
    </xdr:from>
    <xdr:to>
      <xdr:col>41</xdr:col>
      <xdr:colOff>101600</xdr:colOff>
      <xdr:row>98</xdr:row>
      <xdr:rowOff>20718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11845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1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54728</xdr:rowOff>
    </xdr:from>
    <xdr:to>
      <xdr:col>36</xdr:col>
      <xdr:colOff>165100</xdr:colOff>
      <xdr:row>94</xdr:row>
      <xdr:rowOff>156328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1405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94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73297</xdr:rowOff>
    </xdr:from>
    <xdr:to>
      <xdr:col>85</xdr:col>
      <xdr:colOff>127000</xdr:colOff>
      <xdr:row>37</xdr:row>
      <xdr:rowOff>84705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245497"/>
          <a:ext cx="838200" cy="18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73297</xdr:rowOff>
    </xdr:from>
    <xdr:to>
      <xdr:col>81</xdr:col>
      <xdr:colOff>50800</xdr:colOff>
      <xdr:row>36</xdr:row>
      <xdr:rowOff>143969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245497"/>
          <a:ext cx="889000" cy="7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143969</xdr:rowOff>
    </xdr:from>
    <xdr:to>
      <xdr:col>76</xdr:col>
      <xdr:colOff>114300</xdr:colOff>
      <xdr:row>38</xdr:row>
      <xdr:rowOff>9667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316169"/>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154891</xdr:rowOff>
    </xdr:from>
    <xdr:to>
      <xdr:col>71</xdr:col>
      <xdr:colOff>177800</xdr:colOff>
      <xdr:row>38</xdr:row>
      <xdr:rowOff>9667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98541"/>
          <a:ext cx="889000" cy="2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33905</xdr:rowOff>
    </xdr:from>
    <xdr:to>
      <xdr:col>85</xdr:col>
      <xdr:colOff>177800</xdr:colOff>
      <xdr:row>37</xdr:row>
      <xdr:rowOff>135505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3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164732</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6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22497</xdr:rowOff>
    </xdr:from>
    <xdr:to>
      <xdr:col>81</xdr:col>
      <xdr:colOff>101600</xdr:colOff>
      <xdr:row>36</xdr:row>
      <xdr:rowOff>124097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1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140624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59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93169</xdr:rowOff>
    </xdr:from>
    <xdr:to>
      <xdr:col>76</xdr:col>
      <xdr:colOff>165100</xdr:colOff>
      <xdr:row>37</xdr:row>
      <xdr:rowOff>23319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2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39846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4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130316</xdr:rowOff>
    </xdr:from>
    <xdr:to>
      <xdr:col>72</xdr:col>
      <xdr:colOff>38100</xdr:colOff>
      <xdr:row>38</xdr:row>
      <xdr:rowOff>60466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51594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6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104091</xdr:rowOff>
    </xdr:from>
    <xdr:to>
      <xdr:col>67</xdr:col>
      <xdr:colOff>101600</xdr:colOff>
      <xdr:row>38</xdr:row>
      <xdr:rowOff>34241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25368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4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43091</xdr:rowOff>
    </xdr:from>
    <xdr:to>
      <xdr:col>85</xdr:col>
      <xdr:colOff>127000</xdr:colOff>
      <xdr:row>74</xdr:row>
      <xdr:rowOff>78892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730391"/>
          <a:ext cx="838200" cy="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43637</xdr:rowOff>
    </xdr:from>
    <xdr:to>
      <xdr:col>81</xdr:col>
      <xdr:colOff>50800</xdr:colOff>
      <xdr:row>74</xdr:row>
      <xdr:rowOff>78892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730937"/>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43637</xdr:rowOff>
    </xdr:from>
    <xdr:to>
      <xdr:col>76</xdr:col>
      <xdr:colOff>114300</xdr:colOff>
      <xdr:row>74</xdr:row>
      <xdr:rowOff>130861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30937"/>
          <a:ext cx="889000" cy="8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130861</xdr:rowOff>
    </xdr:from>
    <xdr:to>
      <xdr:col>71</xdr:col>
      <xdr:colOff>177800</xdr:colOff>
      <xdr:row>75</xdr:row>
      <xdr:rowOff>44894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18161"/>
          <a:ext cx="889000" cy="8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163741</xdr:rowOff>
    </xdr:from>
    <xdr:to>
      <xdr:col>85</xdr:col>
      <xdr:colOff>177800</xdr:colOff>
      <xdr:row>74</xdr:row>
      <xdr:rowOff>93891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15168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28092</xdr:rowOff>
    </xdr:from>
    <xdr:to>
      <xdr:col>81</xdr:col>
      <xdr:colOff>101600</xdr:colOff>
      <xdr:row>74</xdr:row>
      <xdr:rowOff>129692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146219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164287</xdr:rowOff>
    </xdr:from>
    <xdr:to>
      <xdr:col>76</xdr:col>
      <xdr:colOff>165100</xdr:colOff>
      <xdr:row>74</xdr:row>
      <xdr:rowOff>94437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110964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80061</xdr:rowOff>
    </xdr:from>
    <xdr:to>
      <xdr:col>72</xdr:col>
      <xdr:colOff>38100</xdr:colOff>
      <xdr:row>75</xdr:row>
      <xdr:rowOff>10211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26738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165544</xdr:rowOff>
    </xdr:from>
    <xdr:to>
      <xdr:col>67</xdr:col>
      <xdr:colOff>101600</xdr:colOff>
      <xdr:row>75</xdr:row>
      <xdr:rowOff>95694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112221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133162</xdr:rowOff>
    </xdr:from>
    <xdr:to>
      <xdr:col>85</xdr:col>
      <xdr:colOff>127000</xdr:colOff>
      <xdr:row>97</xdr:row>
      <xdr:rowOff>164450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592362"/>
          <a:ext cx="838200" cy="20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164450</xdr:rowOff>
    </xdr:from>
    <xdr:to>
      <xdr:col>81</xdr:col>
      <xdr:colOff>50800</xdr:colOff>
      <xdr:row>98</xdr:row>
      <xdr:rowOff>89241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95100"/>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73338</xdr:rowOff>
    </xdr:from>
    <xdr:to>
      <xdr:col>76</xdr:col>
      <xdr:colOff>114300</xdr:colOff>
      <xdr:row>98</xdr:row>
      <xdr:rowOff>89241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03988"/>
          <a:ext cx="889000" cy="18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73338</xdr:rowOff>
    </xdr:from>
    <xdr:to>
      <xdr:col>71</xdr:col>
      <xdr:colOff>177800</xdr:colOff>
      <xdr:row>97</xdr:row>
      <xdr:rowOff>131563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03988"/>
          <a:ext cx="889000" cy="5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82362</xdr:rowOff>
    </xdr:from>
    <xdr:to>
      <xdr:col>85</xdr:col>
      <xdr:colOff>177800</xdr:colOff>
      <xdr:row>97</xdr:row>
      <xdr:rowOff>12512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105239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113650</xdr:rowOff>
    </xdr:from>
    <xdr:to>
      <xdr:col>81</xdr:col>
      <xdr:colOff>101600</xdr:colOff>
      <xdr:row>98</xdr:row>
      <xdr:rowOff>43800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4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34927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38441</xdr:rowOff>
    </xdr:from>
    <xdr:to>
      <xdr:col>76</xdr:col>
      <xdr:colOff>165100</xdr:colOff>
      <xdr:row>98</xdr:row>
      <xdr:rowOff>140041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131168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3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22538</xdr:rowOff>
    </xdr:from>
    <xdr:to>
      <xdr:col>72</xdr:col>
      <xdr:colOff>38100</xdr:colOff>
      <xdr:row>97</xdr:row>
      <xdr:rowOff>124138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115265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80763</xdr:rowOff>
    </xdr:from>
    <xdr:to>
      <xdr:col>67</xdr:col>
      <xdr:colOff>101600</xdr:colOff>
      <xdr:row>98</xdr:row>
      <xdr:rowOff>10913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27440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8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133665</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48765"/>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137711</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2811"/>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95809</xdr:rowOff>
    </xdr:from>
    <xdr:to>
      <xdr:col>107</xdr:col>
      <xdr:colOff>50800</xdr:colOff>
      <xdr:row>38</xdr:row>
      <xdr:rowOff>137711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10909"/>
          <a:ext cx="889000" cy="4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95809</xdr:rowOff>
    </xdr:from>
    <xdr:to>
      <xdr:col>102</xdr:col>
      <xdr:colOff>114300</xdr:colOff>
      <xdr:row>38</xdr:row>
      <xdr:rowOff>121389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10909"/>
          <a:ext cx="8890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82865</xdr:rowOff>
    </xdr:from>
    <xdr:to>
      <xdr:col>116</xdr:col>
      <xdr:colOff>114300</xdr:colOff>
      <xdr:row>39</xdr:row>
      <xdr:rowOff>13015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169242</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2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86911</xdr:rowOff>
    </xdr:from>
    <xdr:to>
      <xdr:col>107</xdr:col>
      <xdr:colOff>101600</xdr:colOff>
      <xdr:row>39</xdr:row>
      <xdr:rowOff>17061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8188</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694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45009</xdr:rowOff>
    </xdr:from>
    <xdr:to>
      <xdr:col>102</xdr:col>
      <xdr:colOff>165100</xdr:colOff>
      <xdr:row>38</xdr:row>
      <xdr:rowOff>146609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137736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70589</xdr:rowOff>
    </xdr:from>
    <xdr:to>
      <xdr:col>98</xdr:col>
      <xdr:colOff>38100</xdr:colOff>
      <xdr:row>39</xdr:row>
      <xdr:rowOff>739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163316</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78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107696</xdr:rowOff>
    </xdr:from>
    <xdr:to>
      <xdr:col>116</xdr:col>
      <xdr:colOff>63500</xdr:colOff>
      <xdr:row>58</xdr:row>
      <xdr:rowOff>125108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51796"/>
          <a:ext cx="8382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90742</xdr:rowOff>
    </xdr:from>
    <xdr:to>
      <xdr:col>111</xdr:col>
      <xdr:colOff>177800</xdr:colOff>
      <xdr:row>58</xdr:row>
      <xdr:rowOff>107696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34842"/>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77406</xdr:rowOff>
    </xdr:from>
    <xdr:to>
      <xdr:col>107</xdr:col>
      <xdr:colOff>50800</xdr:colOff>
      <xdr:row>58</xdr:row>
      <xdr:rowOff>90742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21506"/>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67196</xdr:rowOff>
    </xdr:from>
    <xdr:to>
      <xdr:col>102</xdr:col>
      <xdr:colOff>114300</xdr:colOff>
      <xdr:row>58</xdr:row>
      <xdr:rowOff>77406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11296"/>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74308</xdr:rowOff>
    </xdr:from>
    <xdr:to>
      <xdr:col>116</xdr:col>
      <xdr:colOff>114300</xdr:colOff>
      <xdr:row>59</xdr:row>
      <xdr:rowOff>4458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1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160685</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3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56896</xdr:rowOff>
    </xdr:from>
    <xdr:to>
      <xdr:col>112</xdr:col>
      <xdr:colOff>38100</xdr:colOff>
      <xdr:row>58</xdr:row>
      <xdr:rowOff>158496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149623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39942</xdr:rowOff>
    </xdr:from>
    <xdr:to>
      <xdr:col>107</xdr:col>
      <xdr:colOff>101600</xdr:colOff>
      <xdr:row>58</xdr:row>
      <xdr:rowOff>141542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132669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7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26606</xdr:rowOff>
    </xdr:from>
    <xdr:to>
      <xdr:col>102</xdr:col>
      <xdr:colOff>165100</xdr:colOff>
      <xdr:row>58</xdr:row>
      <xdr:rowOff>128206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119333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6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16396</xdr:rowOff>
    </xdr:from>
    <xdr:to>
      <xdr:col>98</xdr:col>
      <xdr:colOff>38100</xdr:colOff>
      <xdr:row>58</xdr:row>
      <xdr:rowOff>117996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109123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5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100906</xdr:rowOff>
    </xdr:from>
    <xdr:to>
      <xdr:col>116</xdr:col>
      <xdr:colOff>63500</xdr:colOff>
      <xdr:row>74</xdr:row>
      <xdr:rowOff>46820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273856"/>
          <a:ext cx="838200" cy="46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64605</xdr:rowOff>
    </xdr:from>
    <xdr:to>
      <xdr:col>111</xdr:col>
      <xdr:colOff>177800</xdr:colOff>
      <xdr:row>71</xdr:row>
      <xdr:rowOff>100906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237555"/>
          <a:ext cx="889000" cy="3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64605</xdr:rowOff>
    </xdr:from>
    <xdr:to>
      <xdr:col>107</xdr:col>
      <xdr:colOff>50800</xdr:colOff>
      <xdr:row>72</xdr:row>
      <xdr:rowOff>11592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237555"/>
          <a:ext cx="889000" cy="11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11592</xdr:rowOff>
    </xdr:from>
    <xdr:to>
      <xdr:col>102</xdr:col>
      <xdr:colOff>114300</xdr:colOff>
      <xdr:row>72</xdr:row>
      <xdr:rowOff>42499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355992"/>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167470</xdr:rowOff>
    </xdr:from>
    <xdr:to>
      <xdr:col>116</xdr:col>
      <xdr:colOff>114300</xdr:colOff>
      <xdr:row>74</xdr:row>
      <xdr:rowOff>97620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8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18897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50106</xdr:rowOff>
    </xdr:from>
    <xdr:to>
      <xdr:col>112</xdr:col>
      <xdr:colOff>38100</xdr:colOff>
      <xdr:row>71</xdr:row>
      <xdr:rowOff>151706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2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168233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19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13805</xdr:rowOff>
    </xdr:from>
    <xdr:to>
      <xdr:col>107</xdr:col>
      <xdr:colOff>101600</xdr:colOff>
      <xdr:row>71</xdr:row>
      <xdr:rowOff>115405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1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131932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196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132242</xdr:rowOff>
    </xdr:from>
    <xdr:to>
      <xdr:col>102</xdr:col>
      <xdr:colOff>165100</xdr:colOff>
      <xdr:row>72</xdr:row>
      <xdr:rowOff>62392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0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78919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08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163149</xdr:rowOff>
    </xdr:from>
    <xdr:to>
      <xdr:col>98</xdr:col>
      <xdr:colOff>38100</xdr:colOff>
      <xdr:row>72</xdr:row>
      <xdr:rowOff>93299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109826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や会計年度任用職員の勤勉手当支給開始、町立の幼児施設の保育士・教諭や教育施設の調理師等の配置により、高止まりの傾向にある。補助費等については、下水道事業及び農業集落排水事業の公営企業会計移行により増加したが、置賜広域病院企業団に係る負担金の一部が、本町を経由して支出されることが数値が突出している要因となっている。災害復旧事業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による災害復旧事業の完了により大幅な減額となった。維持補修費については、大雪により冬期除排雪経費が前年と比較して増加した。普通建設事業費（うち更新整備）については中学校長寿命化整備事業により増額となった。積立金については、財政調整基金及び減債基金への積み立て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今後も、引き続き実施事業の厳選や歳出の徹底した見直しと施策の重点化の両立に努め、財政の健全化を図る。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13,385
13,290
166.60
13,319,552
12,935,072
339,037
6,854,644
15,179,302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65786</xdr:rowOff>
    </xdr:from>
    <xdr:to>
      <xdr:col>24</xdr:col>
      <xdr:colOff>63500</xdr:colOff>
      <xdr:row>35</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6536"/>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97599</xdr:rowOff>
    </xdr:from>
    <xdr:to>
      <xdr:col>19</xdr:col>
      <xdr:colOff>177800</xdr:colOff>
      <xdr:row>35</xdr:row>
      <xdr:rowOff>130556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8349"/>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97599</xdr:rowOff>
    </xdr:from>
    <xdr:to>
      <xdr:col>15</xdr:col>
      <xdr:colOff>50800</xdr:colOff>
      <xdr:row>35</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8349"/>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125222</xdr:rowOff>
    </xdr:from>
    <xdr:to>
      <xdr:col>10</xdr:col>
      <xdr:colOff>114300</xdr:colOff>
      <xdr:row>35</xdr:row>
      <xdr:rowOff>155702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5972"/>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14986</xdr:rowOff>
    </xdr:from>
    <xdr:to>
      <xdr:col>24</xdr:col>
      <xdr:colOff>114300</xdr:colOff>
      <xdr:row>35</xdr:row>
      <xdr:rowOff>116586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37863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79756</xdr:rowOff>
    </xdr:from>
    <xdr:to>
      <xdr:col>20</xdr:col>
      <xdr:colOff>38100</xdr:colOff>
      <xdr:row>36</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26433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46799</xdr:rowOff>
    </xdr:from>
    <xdr:to>
      <xdr:col>15</xdr:col>
      <xdr:colOff>101600</xdr:colOff>
      <xdr:row>35</xdr:row>
      <xdr:rowOff>148399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164926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104902</xdr:rowOff>
    </xdr:from>
    <xdr:to>
      <xdr:col>10</xdr:col>
      <xdr:colOff>165100</xdr:colOff>
      <xdr:row>36</xdr:row>
      <xdr:rowOff>35052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51579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74422</xdr:rowOff>
    </xdr:from>
    <xdr:to>
      <xdr:col>6</xdr:col>
      <xdr:colOff>38100</xdr:colOff>
      <xdr:row>36</xdr:row>
      <xdr:rowOff>4572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21099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155745</xdr:rowOff>
    </xdr:from>
    <xdr:to>
      <xdr:col>24</xdr:col>
      <xdr:colOff>63500</xdr:colOff>
      <xdr:row>56</xdr:row>
      <xdr:rowOff>111575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85495"/>
          <a:ext cx="838200" cy="1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111575</xdr:rowOff>
    </xdr:from>
    <xdr:to>
      <xdr:col>19</xdr:col>
      <xdr:colOff>177800</xdr:colOff>
      <xdr:row>56</xdr:row>
      <xdr:rowOff>123153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12775"/>
          <a:ext cx="889000" cy="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116991</xdr:rowOff>
    </xdr:from>
    <xdr:to>
      <xdr:col>15</xdr:col>
      <xdr:colOff>50800</xdr:colOff>
      <xdr:row>56</xdr:row>
      <xdr:rowOff>123153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8191"/>
          <a:ext cx="8890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152753</xdr:rowOff>
    </xdr:from>
    <xdr:to>
      <xdr:col>10</xdr:col>
      <xdr:colOff>114300</xdr:colOff>
      <xdr:row>56</xdr:row>
      <xdr:rowOff>116991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068153"/>
          <a:ext cx="889000" cy="6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104945</xdr:rowOff>
    </xdr:from>
    <xdr:to>
      <xdr:col>24</xdr:col>
      <xdr:colOff>114300</xdr:colOff>
      <xdr:row>56</xdr:row>
      <xdr:rowOff>35095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127822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8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60775</xdr:rowOff>
    </xdr:from>
    <xdr:to>
      <xdr:col>20</xdr:col>
      <xdr:colOff>38100</xdr:colOff>
      <xdr:row>56</xdr:row>
      <xdr:rowOff>162375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7452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3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72353</xdr:rowOff>
    </xdr:from>
    <xdr:to>
      <xdr:col>15</xdr:col>
      <xdr:colOff>101600</xdr:colOff>
      <xdr:row>57</xdr:row>
      <xdr:rowOff>2503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19030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4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66191</xdr:rowOff>
    </xdr:from>
    <xdr:to>
      <xdr:col>10</xdr:col>
      <xdr:colOff>165100</xdr:colOff>
      <xdr:row>56</xdr:row>
      <xdr:rowOff>167791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4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101953</xdr:rowOff>
    </xdr:from>
    <xdr:to>
      <xdr:col>6</xdr:col>
      <xdr:colOff>38100</xdr:colOff>
      <xdr:row>53</xdr:row>
      <xdr:rowOff>32103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0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48630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79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15204</xdr:rowOff>
    </xdr:from>
    <xdr:to>
      <xdr:col>24</xdr:col>
      <xdr:colOff>63500</xdr:colOff>
      <xdr:row>77</xdr:row>
      <xdr:rowOff>96019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6854"/>
          <a:ext cx="838200" cy="8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94712</xdr:rowOff>
    </xdr:from>
    <xdr:to>
      <xdr:col>19</xdr:col>
      <xdr:colOff>177800</xdr:colOff>
      <xdr:row>77</xdr:row>
      <xdr:rowOff>96019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9636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165915</xdr:rowOff>
    </xdr:from>
    <xdr:to>
      <xdr:col>15</xdr:col>
      <xdr:colOff>50800</xdr:colOff>
      <xdr:row>77</xdr:row>
      <xdr:rowOff>94712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96115"/>
          <a:ext cx="889000" cy="10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165915</xdr:rowOff>
    </xdr:from>
    <xdr:to>
      <xdr:col>10</xdr:col>
      <xdr:colOff>114300</xdr:colOff>
      <xdr:row>78</xdr:row>
      <xdr:rowOff>104688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6115"/>
          <a:ext cx="889000" cy="28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135854</xdr:rowOff>
    </xdr:from>
    <xdr:to>
      <xdr:col>24</xdr:col>
      <xdr:colOff>114300</xdr:colOff>
      <xdr:row>77</xdr:row>
      <xdr:rowOff>66004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114281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45219</xdr:rowOff>
    </xdr:from>
    <xdr:to>
      <xdr:col>20</xdr:col>
      <xdr:colOff>38100</xdr:colOff>
      <xdr:row>77</xdr:row>
      <xdr:rowOff>146819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43912</xdr:rowOff>
    </xdr:from>
    <xdr:to>
      <xdr:col>15</xdr:col>
      <xdr:colOff>101600</xdr:colOff>
      <xdr:row>77</xdr:row>
      <xdr:rowOff>145512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115115</xdr:rowOff>
    </xdr:from>
    <xdr:to>
      <xdr:col>10</xdr:col>
      <xdr:colOff>165100</xdr:colOff>
      <xdr:row>77</xdr:row>
      <xdr:rowOff>45265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61793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2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53888</xdr:rowOff>
    </xdr:from>
    <xdr:to>
      <xdr:col>6</xdr:col>
      <xdr:colOff>38100</xdr:colOff>
      <xdr:row>78</xdr:row>
      <xdr:rowOff>155488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167937</xdr:rowOff>
    </xdr:from>
    <xdr:to>
      <xdr:col>24</xdr:col>
      <xdr:colOff>63500</xdr:colOff>
      <xdr:row>93</xdr:row>
      <xdr:rowOff>33052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941337"/>
          <a:ext cx="838200" cy="3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33052</xdr:rowOff>
    </xdr:from>
    <xdr:to>
      <xdr:col>19</xdr:col>
      <xdr:colOff>177800</xdr:colOff>
      <xdr:row>93</xdr:row>
      <xdr:rowOff>64393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977902"/>
          <a:ext cx="8890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64393</xdr:rowOff>
    </xdr:from>
    <xdr:to>
      <xdr:col>15</xdr:col>
      <xdr:colOff>50800</xdr:colOff>
      <xdr:row>93</xdr:row>
      <xdr:rowOff>76825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009243"/>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76825</xdr:rowOff>
    </xdr:from>
    <xdr:to>
      <xdr:col>10</xdr:col>
      <xdr:colOff>114300</xdr:colOff>
      <xdr:row>94</xdr:row>
      <xdr:rowOff>16224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21675"/>
          <a:ext cx="889000" cy="11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117137</xdr:rowOff>
    </xdr:from>
    <xdr:to>
      <xdr:col>24</xdr:col>
      <xdr:colOff>114300</xdr:colOff>
      <xdr:row>93</xdr:row>
      <xdr:rowOff>47287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8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140014</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74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153702</xdr:rowOff>
    </xdr:from>
    <xdr:to>
      <xdr:col>20</xdr:col>
      <xdr:colOff>38100</xdr:colOff>
      <xdr:row>93</xdr:row>
      <xdr:rowOff>83852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100379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7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13593</xdr:rowOff>
    </xdr:from>
    <xdr:to>
      <xdr:col>15</xdr:col>
      <xdr:colOff>101600</xdr:colOff>
      <xdr:row>93</xdr:row>
      <xdr:rowOff>115193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95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131720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73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26025</xdr:rowOff>
    </xdr:from>
    <xdr:to>
      <xdr:col>10</xdr:col>
      <xdr:colOff>165100</xdr:colOff>
      <xdr:row>93</xdr:row>
      <xdr:rowOff>127625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9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144152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74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136874</xdr:rowOff>
    </xdr:from>
    <xdr:to>
      <xdr:col>6</xdr:col>
      <xdr:colOff>38100</xdr:colOff>
      <xdr:row>94</xdr:row>
      <xdr:rowOff>67024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0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83551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85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140462</xdr:rowOff>
    </xdr:from>
    <xdr:to>
      <xdr:col>55</xdr:col>
      <xdr:colOff>0</xdr:colOff>
      <xdr:row>33</xdr:row>
      <xdr:rowOff>105029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455412"/>
          <a:ext cx="838200" cy="30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156464</xdr:rowOff>
    </xdr:from>
    <xdr:to>
      <xdr:col>50</xdr:col>
      <xdr:colOff>114300</xdr:colOff>
      <xdr:row>33</xdr:row>
      <xdr:rowOff>105029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642864"/>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151892</xdr:rowOff>
    </xdr:from>
    <xdr:to>
      <xdr:col>45</xdr:col>
      <xdr:colOff>177800</xdr:colOff>
      <xdr:row>32</xdr:row>
      <xdr:rowOff>156464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6382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151892</xdr:rowOff>
    </xdr:from>
    <xdr:to>
      <xdr:col>41</xdr:col>
      <xdr:colOff>50800</xdr:colOff>
      <xdr:row>33</xdr:row>
      <xdr:rowOff>25781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638292"/>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89662</xdr:rowOff>
    </xdr:from>
    <xdr:to>
      <xdr:col>55</xdr:col>
      <xdr:colOff>50800</xdr:colOff>
      <xdr:row>32</xdr:row>
      <xdr:rowOff>19812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42689</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35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54229</xdr:rowOff>
    </xdr:from>
    <xdr:to>
      <xdr:col>50</xdr:col>
      <xdr:colOff>165100</xdr:colOff>
      <xdr:row>33</xdr:row>
      <xdr:rowOff>155829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7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906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48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105664</xdr:rowOff>
    </xdr:from>
    <xdr:to>
      <xdr:col>46</xdr:col>
      <xdr:colOff>38100</xdr:colOff>
      <xdr:row>33</xdr:row>
      <xdr:rowOff>35814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52341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101092</xdr:rowOff>
    </xdr:from>
    <xdr:to>
      <xdr:col>41</xdr:col>
      <xdr:colOff>101600</xdr:colOff>
      <xdr:row>33</xdr:row>
      <xdr:rowOff>31242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5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47769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36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146431</xdr:rowOff>
    </xdr:from>
    <xdr:to>
      <xdr:col>36</xdr:col>
      <xdr:colOff>165100</xdr:colOff>
      <xdr:row>33</xdr:row>
      <xdr:rowOff>76581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6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93108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4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31448</xdr:rowOff>
    </xdr:from>
    <xdr:to>
      <xdr:col>55</xdr:col>
      <xdr:colOff>0</xdr:colOff>
      <xdr:row>57</xdr:row>
      <xdr:rowOff>37292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04098"/>
          <a:ext cx="8382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162971</xdr:rowOff>
    </xdr:from>
    <xdr:to>
      <xdr:col>50</xdr:col>
      <xdr:colOff>114300</xdr:colOff>
      <xdr:row>57</xdr:row>
      <xdr:rowOff>37292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64171"/>
          <a:ext cx="8890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162971</xdr:rowOff>
    </xdr:from>
    <xdr:to>
      <xdr:col>45</xdr:col>
      <xdr:colOff>177800</xdr:colOff>
      <xdr:row>57</xdr:row>
      <xdr:rowOff>40145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64171"/>
          <a:ext cx="889000" cy="4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36254</xdr:rowOff>
    </xdr:from>
    <xdr:to>
      <xdr:col>41</xdr:col>
      <xdr:colOff>50800</xdr:colOff>
      <xdr:row>57</xdr:row>
      <xdr:rowOff>40145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08904"/>
          <a:ext cx="889000" cy="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152098</xdr:rowOff>
    </xdr:from>
    <xdr:to>
      <xdr:col>55</xdr:col>
      <xdr:colOff>50800</xdr:colOff>
      <xdr:row>57</xdr:row>
      <xdr:rowOff>82248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3525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157942</xdr:rowOff>
    </xdr:from>
    <xdr:to>
      <xdr:col>50</xdr:col>
      <xdr:colOff>165100</xdr:colOff>
      <xdr:row>57</xdr:row>
      <xdr:rowOff>88092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5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104619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112171</xdr:rowOff>
    </xdr:from>
    <xdr:to>
      <xdr:col>46</xdr:col>
      <xdr:colOff>38100</xdr:colOff>
      <xdr:row>57</xdr:row>
      <xdr:rowOff>42321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58848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160795</xdr:rowOff>
    </xdr:from>
    <xdr:to>
      <xdr:col>41</xdr:col>
      <xdr:colOff>101600</xdr:colOff>
      <xdr:row>57</xdr:row>
      <xdr:rowOff>90945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107472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156904</xdr:rowOff>
    </xdr:from>
    <xdr:to>
      <xdr:col>36</xdr:col>
      <xdr:colOff>165100</xdr:colOff>
      <xdr:row>57</xdr:row>
      <xdr:rowOff>87054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103581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80074</xdr:rowOff>
    </xdr:from>
    <xdr:to>
      <xdr:col>55</xdr:col>
      <xdr:colOff>0</xdr:colOff>
      <xdr:row>76</xdr:row>
      <xdr:rowOff>146005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10274"/>
          <a:ext cx="838200" cy="6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115373</xdr:rowOff>
    </xdr:from>
    <xdr:to>
      <xdr:col>50</xdr:col>
      <xdr:colOff>114300</xdr:colOff>
      <xdr:row>76</xdr:row>
      <xdr:rowOff>146005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45573"/>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64300</xdr:rowOff>
    </xdr:from>
    <xdr:to>
      <xdr:col>45</xdr:col>
      <xdr:colOff>177800</xdr:colOff>
      <xdr:row>76</xdr:row>
      <xdr:rowOff>115373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94500"/>
          <a:ext cx="889000" cy="5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64300</xdr:rowOff>
    </xdr:from>
    <xdr:to>
      <xdr:col>41</xdr:col>
      <xdr:colOff>50800</xdr:colOff>
      <xdr:row>76</xdr:row>
      <xdr:rowOff>130423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94500"/>
          <a:ext cx="889000" cy="6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29274</xdr:rowOff>
    </xdr:from>
    <xdr:to>
      <xdr:col>55</xdr:col>
      <xdr:colOff>50800</xdr:colOff>
      <xdr:row>76</xdr:row>
      <xdr:rowOff>130874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5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52150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95205</xdr:rowOff>
    </xdr:from>
    <xdr:to>
      <xdr:col>50</xdr:col>
      <xdr:colOff>165100</xdr:colOff>
      <xdr:row>77</xdr:row>
      <xdr:rowOff>25355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16482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64573</xdr:rowOff>
    </xdr:from>
    <xdr:to>
      <xdr:col>46</xdr:col>
      <xdr:colOff>38100</xdr:colOff>
      <xdr:row>76</xdr:row>
      <xdr:rowOff>166173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157300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13500</xdr:rowOff>
    </xdr:from>
    <xdr:to>
      <xdr:col>41</xdr:col>
      <xdr:colOff>101600</xdr:colOff>
      <xdr:row>76</xdr:row>
      <xdr:rowOff>115100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106227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3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79623</xdr:rowOff>
    </xdr:from>
    <xdr:to>
      <xdr:col>36</xdr:col>
      <xdr:colOff>165100</xdr:colOff>
      <xdr:row>77</xdr:row>
      <xdr:rowOff>9773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0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50797</xdr:rowOff>
    </xdr:from>
    <xdr:to>
      <xdr:col>55</xdr:col>
      <xdr:colOff>0</xdr:colOff>
      <xdr:row>96</xdr:row>
      <xdr:rowOff>83153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09997"/>
          <a:ext cx="838200" cy="3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22583</xdr:rowOff>
    </xdr:from>
    <xdr:to>
      <xdr:col>50</xdr:col>
      <xdr:colOff>114300</xdr:colOff>
      <xdr:row>96</xdr:row>
      <xdr:rowOff>83153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81783"/>
          <a:ext cx="889000" cy="6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22583</xdr:rowOff>
    </xdr:from>
    <xdr:to>
      <xdr:col>45</xdr:col>
      <xdr:colOff>177800</xdr:colOff>
      <xdr:row>96</xdr:row>
      <xdr:rowOff>100816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81783"/>
          <a:ext cx="889000" cy="7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100816</xdr:rowOff>
    </xdr:from>
    <xdr:to>
      <xdr:col>41</xdr:col>
      <xdr:colOff>50800</xdr:colOff>
      <xdr:row>97</xdr:row>
      <xdr:rowOff>21586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60016"/>
          <a:ext cx="889000" cy="9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171447</xdr:rowOff>
    </xdr:from>
    <xdr:to>
      <xdr:col>55</xdr:col>
      <xdr:colOff>50800</xdr:colOff>
      <xdr:row>96</xdr:row>
      <xdr:rowOff>101597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22874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32353</xdr:rowOff>
    </xdr:from>
    <xdr:to>
      <xdr:col>50</xdr:col>
      <xdr:colOff>165100</xdr:colOff>
      <xdr:row>96</xdr:row>
      <xdr:rowOff>133953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9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150480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6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143233</xdr:rowOff>
    </xdr:from>
    <xdr:to>
      <xdr:col>46</xdr:col>
      <xdr:colOff>38100</xdr:colOff>
      <xdr:row>96</xdr:row>
      <xdr:rowOff>73383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89910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20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50016</xdr:rowOff>
    </xdr:from>
    <xdr:to>
      <xdr:col>41</xdr:col>
      <xdr:colOff>101600</xdr:colOff>
      <xdr:row>96</xdr:row>
      <xdr:rowOff>151616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0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168143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8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142236</xdr:rowOff>
    </xdr:from>
    <xdr:to>
      <xdr:col>36</xdr:col>
      <xdr:colOff>165100</xdr:colOff>
      <xdr:row>97</xdr:row>
      <xdr:rowOff>72386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63513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26905</xdr:rowOff>
    </xdr:from>
    <xdr:to>
      <xdr:col>85</xdr:col>
      <xdr:colOff>127000</xdr:colOff>
      <xdr:row>38</xdr:row>
      <xdr:rowOff>55404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42005"/>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55404</xdr:rowOff>
    </xdr:from>
    <xdr:to>
      <xdr:col>81</xdr:col>
      <xdr:colOff>50800</xdr:colOff>
      <xdr:row>38</xdr:row>
      <xdr:rowOff>78530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70504"/>
          <a:ext cx="889000" cy="2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78530</xdr:rowOff>
    </xdr:from>
    <xdr:to>
      <xdr:col>76</xdr:col>
      <xdr:colOff>114300</xdr:colOff>
      <xdr:row>38</xdr:row>
      <xdr:rowOff>101029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93630"/>
          <a:ext cx="889000" cy="2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101029</xdr:rowOff>
    </xdr:from>
    <xdr:to>
      <xdr:col>71</xdr:col>
      <xdr:colOff>177800</xdr:colOff>
      <xdr:row>38</xdr:row>
      <xdr:rowOff>131794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16129"/>
          <a:ext cx="8890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147555</xdr:rowOff>
    </xdr:from>
    <xdr:to>
      <xdr:col>85</xdr:col>
      <xdr:colOff>177800</xdr:colOff>
      <xdr:row>38</xdr:row>
      <xdr:rowOff>77705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125982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6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4604</xdr:rowOff>
    </xdr:from>
    <xdr:to>
      <xdr:col>81</xdr:col>
      <xdr:colOff>101600</xdr:colOff>
      <xdr:row>38</xdr:row>
      <xdr:rowOff>106204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1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97331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27730</xdr:rowOff>
    </xdr:from>
    <xdr:to>
      <xdr:col>76</xdr:col>
      <xdr:colOff>165100</xdr:colOff>
      <xdr:row>38</xdr:row>
      <xdr:rowOff>129330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120457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50229</xdr:rowOff>
    </xdr:from>
    <xdr:to>
      <xdr:col>72</xdr:col>
      <xdr:colOff>38100</xdr:colOff>
      <xdr:row>38</xdr:row>
      <xdr:rowOff>151829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142956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5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80994</xdr:rowOff>
    </xdr:from>
    <xdr:to>
      <xdr:col>67</xdr:col>
      <xdr:colOff>101600</xdr:colOff>
      <xdr:row>39</xdr:row>
      <xdr:rowOff>11144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161080</xdr:rowOff>
    </xdr:from>
    <xdr:to>
      <xdr:col>85</xdr:col>
      <xdr:colOff>127000</xdr:colOff>
      <xdr:row>58</xdr:row>
      <xdr:rowOff>29595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33730"/>
          <a:ext cx="838200" cy="3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29595</xdr:rowOff>
    </xdr:from>
    <xdr:to>
      <xdr:col>81</xdr:col>
      <xdr:colOff>50800</xdr:colOff>
      <xdr:row>58</xdr:row>
      <xdr:rowOff>71692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73695"/>
          <a:ext cx="889000" cy="4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71692</xdr:rowOff>
    </xdr:from>
    <xdr:to>
      <xdr:col>76</xdr:col>
      <xdr:colOff>114300</xdr:colOff>
      <xdr:row>58</xdr:row>
      <xdr:rowOff>81639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15792"/>
          <a:ext cx="889000" cy="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79966</xdr:rowOff>
    </xdr:from>
    <xdr:to>
      <xdr:col>71</xdr:col>
      <xdr:colOff>177800</xdr:colOff>
      <xdr:row>58</xdr:row>
      <xdr:rowOff>81639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24066"/>
          <a:ext cx="8890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110280</xdr:rowOff>
    </xdr:from>
    <xdr:to>
      <xdr:col>85</xdr:col>
      <xdr:colOff>177800</xdr:colOff>
      <xdr:row>58</xdr:row>
      <xdr:rowOff>40430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133157</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3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150245</xdr:rowOff>
    </xdr:from>
    <xdr:to>
      <xdr:col>81</xdr:col>
      <xdr:colOff>101600</xdr:colOff>
      <xdr:row>58</xdr:row>
      <xdr:rowOff>80395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96922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69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20892</xdr:rowOff>
    </xdr:from>
    <xdr:to>
      <xdr:col>76</xdr:col>
      <xdr:colOff>165100</xdr:colOff>
      <xdr:row>58</xdr:row>
      <xdr:rowOff>122492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139019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4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30839</xdr:rowOff>
    </xdr:from>
    <xdr:to>
      <xdr:col>72</xdr:col>
      <xdr:colOff>38100</xdr:colOff>
      <xdr:row>58</xdr:row>
      <xdr:rowOff>132439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148966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29166</xdr:rowOff>
    </xdr:from>
    <xdr:to>
      <xdr:col>67</xdr:col>
      <xdr:colOff>101600</xdr:colOff>
      <xdr:row>58</xdr:row>
      <xdr:rowOff>130766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121893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6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73298</xdr:rowOff>
    </xdr:from>
    <xdr:to>
      <xdr:col>85</xdr:col>
      <xdr:colOff>127000</xdr:colOff>
      <xdr:row>77</xdr:row>
      <xdr:rowOff>84705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103498"/>
          <a:ext cx="838200" cy="18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73298</xdr:rowOff>
    </xdr:from>
    <xdr:to>
      <xdr:col>81</xdr:col>
      <xdr:colOff>50800</xdr:colOff>
      <xdr:row>76</xdr:row>
      <xdr:rowOff>143970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103498"/>
          <a:ext cx="889000" cy="7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143970</xdr:rowOff>
    </xdr:from>
    <xdr:to>
      <xdr:col>76</xdr:col>
      <xdr:colOff>114300</xdr:colOff>
      <xdr:row>78</xdr:row>
      <xdr:rowOff>9666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174170"/>
          <a:ext cx="889000" cy="20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154890</xdr:rowOff>
    </xdr:from>
    <xdr:to>
      <xdr:col>71</xdr:col>
      <xdr:colOff>177800</xdr:colOff>
      <xdr:row>78</xdr:row>
      <xdr:rowOff>9666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56540"/>
          <a:ext cx="889000" cy="2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33905</xdr:rowOff>
    </xdr:from>
    <xdr:to>
      <xdr:col>85</xdr:col>
      <xdr:colOff>177800</xdr:colOff>
      <xdr:row>77</xdr:row>
      <xdr:rowOff>135505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164732</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2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22498</xdr:rowOff>
    </xdr:from>
    <xdr:to>
      <xdr:col>81</xdr:col>
      <xdr:colOff>101600</xdr:colOff>
      <xdr:row>76</xdr:row>
      <xdr:rowOff>124098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0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140624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82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93170</xdr:rowOff>
    </xdr:from>
    <xdr:to>
      <xdr:col>76</xdr:col>
      <xdr:colOff>165100</xdr:colOff>
      <xdr:row>77</xdr:row>
      <xdr:rowOff>23320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2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39846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89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130316</xdr:rowOff>
    </xdr:from>
    <xdr:to>
      <xdr:col>72</xdr:col>
      <xdr:colOff>38100</xdr:colOff>
      <xdr:row>78</xdr:row>
      <xdr:rowOff>60466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51593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4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104090</xdr:rowOff>
    </xdr:from>
    <xdr:to>
      <xdr:col>67</xdr:col>
      <xdr:colOff>101600</xdr:colOff>
      <xdr:row>78</xdr:row>
      <xdr:rowOff>34240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25367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42951</xdr:rowOff>
    </xdr:from>
    <xdr:to>
      <xdr:col>85</xdr:col>
      <xdr:colOff>127000</xdr:colOff>
      <xdr:row>94</xdr:row>
      <xdr:rowOff>77152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159251"/>
          <a:ext cx="838200" cy="3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43447</xdr:rowOff>
    </xdr:from>
    <xdr:to>
      <xdr:col>81</xdr:col>
      <xdr:colOff>50800</xdr:colOff>
      <xdr:row>94</xdr:row>
      <xdr:rowOff>77152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159747"/>
          <a:ext cx="889000" cy="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43447</xdr:rowOff>
    </xdr:from>
    <xdr:to>
      <xdr:col>76</xdr:col>
      <xdr:colOff>114300</xdr:colOff>
      <xdr:row>94</xdr:row>
      <xdr:rowOff>130683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159747"/>
          <a:ext cx="889000" cy="8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130683</xdr:rowOff>
    </xdr:from>
    <xdr:to>
      <xdr:col>71</xdr:col>
      <xdr:colOff>177800</xdr:colOff>
      <xdr:row>95</xdr:row>
      <xdr:rowOff>44717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246983"/>
          <a:ext cx="889000" cy="8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163601</xdr:rowOff>
    </xdr:from>
    <xdr:to>
      <xdr:col>85</xdr:col>
      <xdr:colOff>177800</xdr:colOff>
      <xdr:row>94</xdr:row>
      <xdr:rowOff>93751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1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15028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95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26352</xdr:rowOff>
    </xdr:from>
    <xdr:to>
      <xdr:col>81</xdr:col>
      <xdr:colOff>101600</xdr:colOff>
      <xdr:row>94</xdr:row>
      <xdr:rowOff>127952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144479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9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164097</xdr:rowOff>
    </xdr:from>
    <xdr:to>
      <xdr:col>76</xdr:col>
      <xdr:colOff>165100</xdr:colOff>
      <xdr:row>94</xdr:row>
      <xdr:rowOff>94247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1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110774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8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79883</xdr:rowOff>
    </xdr:from>
    <xdr:to>
      <xdr:col>72</xdr:col>
      <xdr:colOff>38100</xdr:colOff>
      <xdr:row>95</xdr:row>
      <xdr:rowOff>10033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1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26560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97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165367</xdr:rowOff>
    </xdr:from>
    <xdr:to>
      <xdr:col>67</xdr:col>
      <xdr:colOff>101600</xdr:colOff>
      <xdr:row>95</xdr:row>
      <xdr:rowOff>95517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2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112044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川西まちなかテラスの建設工事開始により増額となった。民生費については、教育・保育施設給にかかる公定価格単価の上昇により増額となった。衛生費については、置賜広域病院企業団に係る負担金の一部が、本町を経由して支出されることから数値が突出している。労働費については、職員給与費の増により増額となった。土木費については、大雪による除排雪経費の増により増加となった。教育費については、中学校長寿命化整備事業により増額となった。災害復旧費については、令和４年８月豪雨災害復旧工事の完了により減額となった。公債費については、繰上償還及び金利上昇に伴う償還利子の増により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今後も引き続き、実施事業の厳選や歳出の徹底した見直しと施策の重点化の両立に努め財政の健全化を図る。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歳入では繰越金、国庫支出金が減少した。歳出では、積立金が増加したため、実質単年度収支は</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今後も、診療所整備等の大型事業が控えているため、決算剰余金等を確実に積み立てながら健全な財政運営に努める。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今年度においても、赤字額が発生した会計はなかった。</a:t>
          </a:r>
        </a:p>
        <a:p>
          <a:r>
            <a:rPr kumimoji="1" lang="ja-JP" altLang="en-US" sz="1400">
              <a:latin typeface="ＭＳ ゴシック" pitchFamily="49" charset="-128"/>
              <a:ea typeface="ＭＳ ゴシック" pitchFamily="49" charset="-128"/>
            </a:rPr>
            <a:t>　一般会計については、引き続き実施事業の厳選や歳出の徹底した見直しと施策の重点化の両立に努め、財政の健全化を図る。</a:t>
          </a:r>
        </a:p>
        <a:p>
          <a:r>
            <a:rPr kumimoji="1" lang="ja-JP" altLang="en-US" sz="1400">
              <a:latin typeface="ＭＳ ゴシック" pitchFamily="49" charset="-128"/>
              <a:ea typeface="ＭＳ ゴシック" pitchFamily="49" charset="-128"/>
            </a:rPr>
            <a:t>　水道事業会計については、給水人口の減少等により厳しい運営が見込まれるため、経営健全化計画に基づき経営改善に向け取組の強化を図る。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13319552</v>
      </c>
      <c r="BO4" s="358"/>
      <c r="BP4" s="358"/>
      <c r="BQ4" s="358"/>
      <c r="BR4" s="358"/>
      <c r="BS4" s="358"/>
      <c r="BT4" s="358"/>
      <c r="BU4" s="359"/>
      <c r="BV4" s="357">
        <v>12982130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4.9000000000000004</v>
      </c>
      <c r="CU4" s="364"/>
      <c r="CV4" s="364"/>
      <c r="CW4" s="364"/>
      <c r="CX4" s="364"/>
      <c r="CY4" s="364"/>
      <c r="CZ4" s="364"/>
      <c r="DA4" s="365"/>
      <c r="DB4" s="363">
        <v>7.5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12935072</v>
      </c>
      <c r="BO5" s="395"/>
      <c r="BP5" s="395"/>
      <c r="BQ5" s="395"/>
      <c r="BR5" s="395"/>
      <c r="BS5" s="395"/>
      <c r="BT5" s="395"/>
      <c r="BU5" s="396"/>
      <c r="BV5" s="394">
        <v>12452555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91.1</v>
      </c>
      <c r="CU5" s="392"/>
      <c r="CV5" s="392"/>
      <c r="CW5" s="392"/>
      <c r="CX5" s="392"/>
      <c r="CY5" s="392"/>
      <c r="CZ5" s="392"/>
      <c r="DA5" s="393"/>
      <c r="DB5" s="391">
        <v>93.5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384480</v>
      </c>
      <c r="BO6" s="395"/>
      <c r="BP6" s="395"/>
      <c r="BQ6" s="395"/>
      <c r="BR6" s="395"/>
      <c r="BS6" s="395"/>
      <c r="BT6" s="395"/>
      <c r="BU6" s="396"/>
      <c r="BV6" s="394">
        <v>529575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91.3</v>
      </c>
      <c r="CU6" s="432"/>
      <c r="CV6" s="432"/>
      <c r="CW6" s="432"/>
      <c r="CX6" s="432"/>
      <c r="CY6" s="432"/>
      <c r="CZ6" s="432"/>
      <c r="DA6" s="433"/>
      <c r="DB6" s="431">
        <v>93.9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45443</v>
      </c>
      <c r="BO7" s="395"/>
      <c r="BP7" s="395"/>
      <c r="BQ7" s="395"/>
      <c r="BR7" s="395"/>
      <c r="BS7" s="395"/>
      <c r="BT7" s="395"/>
      <c r="BU7" s="396"/>
      <c r="BV7" s="394">
        <v>29539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6854644</v>
      </c>
      <c r="CU7" s="395"/>
      <c r="CV7" s="395"/>
      <c r="CW7" s="395"/>
      <c r="CX7" s="395"/>
      <c r="CY7" s="395"/>
      <c r="CZ7" s="395"/>
      <c r="DA7" s="396"/>
      <c r="DB7" s="394">
        <v>6710792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339037</v>
      </c>
      <c r="BO8" s="395"/>
      <c r="BP8" s="395"/>
      <c r="BQ8" s="395"/>
      <c r="BR8" s="395"/>
      <c r="BS8" s="395"/>
      <c r="BT8" s="395"/>
      <c r="BU8" s="396"/>
      <c r="BV8" s="394">
        <v>500036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0.26</v>
      </c>
      <c r="CU8" s="435"/>
      <c r="CV8" s="435"/>
      <c r="CW8" s="435"/>
      <c r="CX8" s="435"/>
      <c r="CY8" s="435"/>
      <c r="CZ8" s="435"/>
      <c r="DA8" s="436"/>
      <c r="DB8" s="434">
        <v>0.25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14558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-160999</v>
      </c>
      <c r="BO9" s="395"/>
      <c r="BP9" s="395"/>
      <c r="BQ9" s="395"/>
      <c r="BR9" s="395"/>
      <c r="BS9" s="395"/>
      <c r="BT9" s="395"/>
      <c r="BU9" s="396"/>
      <c r="BV9" s="394">
        <v>-49869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v>
      </c>
      <c r="CU9" s="392"/>
      <c r="CV9" s="392"/>
      <c r="CW9" s="392"/>
      <c r="CX9" s="392"/>
      <c r="CY9" s="392"/>
      <c r="CZ9" s="392"/>
      <c r="DA9" s="393"/>
      <c r="DB9" s="391">
        <v>15.5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15751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250774</v>
      </c>
      <c r="BO10" s="395"/>
      <c r="BP10" s="395"/>
      <c r="BQ10" s="395"/>
      <c r="BR10" s="395"/>
      <c r="BS10" s="395"/>
      <c r="BT10" s="395"/>
      <c r="BU10" s="396"/>
      <c r="BV10" s="394">
        <v>84627</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13385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109256</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13290</v>
      </c>
      <c r="S13" s="479"/>
      <c r="T13" s="479"/>
      <c r="U13" s="479"/>
      <c r="V13" s="480"/>
      <c r="W13" s="410" t="s">
        <v>131</v>
      </c>
      <c r="X13" s="411"/>
      <c r="Y13" s="411"/>
      <c r="Z13" s="411"/>
      <c r="AA13" s="411"/>
      <c r="AB13" s="401"/>
      <c r="AC13" s="445">
        <v>1232</v>
      </c>
      <c r="AD13" s="446"/>
      <c r="AE13" s="446"/>
      <c r="AF13" s="446"/>
      <c r="AG13" s="488"/>
      <c r="AH13" s="445">
        <v>1387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-19481</v>
      </c>
      <c r="BO13" s="395"/>
      <c r="BP13" s="395"/>
      <c r="BQ13" s="395"/>
      <c r="BR13" s="395"/>
      <c r="BS13" s="395"/>
      <c r="BT13" s="395"/>
      <c r="BU13" s="396"/>
      <c r="BV13" s="394">
        <v>34758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12.6</v>
      </c>
      <c r="CU13" s="392"/>
      <c r="CV13" s="392"/>
      <c r="CW13" s="392"/>
      <c r="CX13" s="392"/>
      <c r="CY13" s="392"/>
      <c r="CZ13" s="392"/>
      <c r="DA13" s="393"/>
      <c r="DB13" s="391">
        <v>12.7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13698</v>
      </c>
      <c r="S14" s="479"/>
      <c r="T14" s="479"/>
      <c r="U14" s="479"/>
      <c r="V14" s="480"/>
      <c r="W14" s="384"/>
      <c r="X14" s="385"/>
      <c r="Y14" s="385"/>
      <c r="Z14" s="385"/>
      <c r="AA14" s="385"/>
      <c r="AB14" s="374"/>
      <c r="AC14" s="481">
        <v>16.399999999999999</v>
      </c>
      <c r="AD14" s="482"/>
      <c r="AE14" s="482"/>
      <c r="AF14" s="482"/>
      <c r="AG14" s="483"/>
      <c r="AH14" s="481">
        <v>17.100000000000001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137.5</v>
      </c>
      <c r="CU14" s="493"/>
      <c r="CV14" s="493"/>
      <c r="CW14" s="493"/>
      <c r="CX14" s="493"/>
      <c r="CY14" s="493"/>
      <c r="CZ14" s="493"/>
      <c r="DA14" s="494"/>
      <c r="DB14" s="492">
        <v>130.80000000000001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13615</v>
      </c>
      <c r="S15" s="479"/>
      <c r="T15" s="479"/>
      <c r="U15" s="479"/>
      <c r="V15" s="480"/>
      <c r="W15" s="410" t="s">
        <v>137</v>
      </c>
      <c r="X15" s="411"/>
      <c r="Y15" s="411"/>
      <c r="Z15" s="411"/>
      <c r="AA15" s="411"/>
      <c r="AB15" s="401"/>
      <c r="AC15" s="445">
        <v>2426</v>
      </c>
      <c r="AD15" s="446"/>
      <c r="AE15" s="446"/>
      <c r="AF15" s="446"/>
      <c r="AG15" s="488"/>
      <c r="AH15" s="445">
        <v>2714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1700473</v>
      </c>
      <c r="BO15" s="358"/>
      <c r="BP15" s="358"/>
      <c r="BQ15" s="358"/>
      <c r="BR15" s="358"/>
      <c r="BS15" s="358"/>
      <c r="BT15" s="358"/>
      <c r="BU15" s="359"/>
      <c r="BV15" s="357">
        <v>1614393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32.299999999999997</v>
      </c>
      <c r="AD16" s="482"/>
      <c r="AE16" s="482"/>
      <c r="AF16" s="482"/>
      <c r="AG16" s="483"/>
      <c r="AH16" s="481">
        <v>33.4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6488342</v>
      </c>
      <c r="BO16" s="395"/>
      <c r="BP16" s="395"/>
      <c r="BQ16" s="395"/>
      <c r="BR16" s="395"/>
      <c r="BS16" s="395"/>
      <c r="BT16" s="395"/>
      <c r="BU16" s="396"/>
      <c r="BV16" s="394">
        <v>6306028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3851</v>
      </c>
      <c r="AD17" s="446"/>
      <c r="AE17" s="446"/>
      <c r="AF17" s="446"/>
      <c r="AG17" s="488"/>
      <c r="AH17" s="445">
        <v>4024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2107993</v>
      </c>
      <c r="BO17" s="395"/>
      <c r="BP17" s="395"/>
      <c r="BQ17" s="395"/>
      <c r="BR17" s="395"/>
      <c r="BS17" s="395"/>
      <c r="BT17" s="395"/>
      <c r="BU17" s="396"/>
      <c r="BV17" s="394">
        <v>1991820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166.6</v>
      </c>
      <c r="M18" s="518"/>
      <c r="N18" s="518"/>
      <c r="O18" s="518"/>
      <c r="P18" s="518"/>
      <c r="Q18" s="518"/>
      <c r="R18" s="519"/>
      <c r="S18" s="519"/>
      <c r="T18" s="519"/>
      <c r="U18" s="519"/>
      <c r="V18" s="520"/>
      <c r="W18" s="412"/>
      <c r="X18" s="413"/>
      <c r="Y18" s="413"/>
      <c r="Z18" s="413"/>
      <c r="AA18" s="413"/>
      <c r="AB18" s="404"/>
      <c r="AC18" s="521">
        <v>51.3</v>
      </c>
      <c r="AD18" s="522"/>
      <c r="AE18" s="522"/>
      <c r="AF18" s="522"/>
      <c r="AG18" s="523"/>
      <c r="AH18" s="521">
        <v>49.5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6279649</v>
      </c>
      <c r="BO18" s="395"/>
      <c r="BP18" s="395"/>
      <c r="BQ18" s="395"/>
      <c r="BR18" s="395"/>
      <c r="BS18" s="395"/>
      <c r="BT18" s="395"/>
      <c r="BU18" s="396"/>
      <c r="BV18" s="394">
        <v>6272594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8677614</v>
      </c>
      <c r="BO19" s="395"/>
      <c r="BP19" s="395"/>
      <c r="BQ19" s="395"/>
      <c r="BR19" s="395"/>
      <c r="BS19" s="395"/>
      <c r="BT19" s="395"/>
      <c r="BU19" s="396"/>
      <c r="BV19" s="394">
        <v>8356398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4495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15179302</v>
      </c>
      <c r="BO22" s="358"/>
      <c r="BP22" s="358"/>
      <c r="BQ22" s="358"/>
      <c r="BR22" s="358"/>
      <c r="BS22" s="358"/>
      <c r="BT22" s="358"/>
      <c r="BU22" s="359"/>
      <c r="BV22" s="357">
        <v>14967165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8690380</v>
      </c>
      <c r="BO23" s="395"/>
      <c r="BP23" s="395"/>
      <c r="BQ23" s="395"/>
      <c r="BR23" s="395"/>
      <c r="BS23" s="395"/>
      <c r="BT23" s="395"/>
      <c r="BU23" s="396"/>
      <c r="BV23" s="394">
        <v>8293892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8400</v>
      </c>
      <c r="R24" s="446"/>
      <c r="S24" s="446"/>
      <c r="T24" s="446"/>
      <c r="U24" s="446"/>
      <c r="V24" s="488"/>
      <c r="W24" s="540"/>
      <c r="X24" s="541"/>
      <c r="Y24" s="542"/>
      <c r="Z24" s="444" t="s">
        <v>162</v>
      </c>
      <c r="AA24" s="424"/>
      <c r="AB24" s="424"/>
      <c r="AC24" s="424"/>
      <c r="AD24" s="424"/>
      <c r="AE24" s="424"/>
      <c r="AF24" s="424"/>
      <c r="AG24" s="425"/>
      <c r="AH24" s="445">
        <v>164</v>
      </c>
      <c r="AI24" s="446"/>
      <c r="AJ24" s="446"/>
      <c r="AK24" s="446"/>
      <c r="AL24" s="488"/>
      <c r="AM24" s="445">
        <v>523160</v>
      </c>
      <c r="AN24" s="446"/>
      <c r="AO24" s="446"/>
      <c r="AP24" s="446"/>
      <c r="AQ24" s="446"/>
      <c r="AR24" s="488"/>
      <c r="AS24" s="445">
        <v>3190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12545408</v>
      </c>
      <c r="BO24" s="395"/>
      <c r="BP24" s="395"/>
      <c r="BQ24" s="395"/>
      <c r="BR24" s="395"/>
      <c r="BS24" s="395"/>
      <c r="BT24" s="395"/>
      <c r="BU24" s="396"/>
      <c r="BV24" s="394">
        <v>12054240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6700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3205474</v>
      </c>
      <c r="BO25" s="358"/>
      <c r="BP25" s="358"/>
      <c r="BQ25" s="358"/>
      <c r="BR25" s="358"/>
      <c r="BS25" s="358"/>
      <c r="BT25" s="358"/>
      <c r="BU25" s="359"/>
      <c r="BV25" s="357">
        <v>3332580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5850</v>
      </c>
      <c r="R26" s="446"/>
      <c r="S26" s="446"/>
      <c r="T26" s="446"/>
      <c r="U26" s="446"/>
      <c r="V26" s="488"/>
      <c r="W26" s="540"/>
      <c r="X26" s="541"/>
      <c r="Y26" s="542"/>
      <c r="Z26" s="444" t="s">
        <v>168</v>
      </c>
      <c r="AA26" s="546"/>
      <c r="AB26" s="546"/>
      <c r="AC26" s="546"/>
      <c r="AD26" s="546"/>
      <c r="AE26" s="546"/>
      <c r="AF26" s="546"/>
      <c r="AG26" s="547"/>
      <c r="AH26" s="445">
        <v>19</v>
      </c>
      <c r="AI26" s="446"/>
      <c r="AJ26" s="446"/>
      <c r="AK26" s="446"/>
      <c r="AL26" s="488"/>
      <c r="AM26" s="445">
        <v>70205</v>
      </c>
      <c r="AN26" s="446"/>
      <c r="AO26" s="446"/>
      <c r="AP26" s="446"/>
      <c r="AQ26" s="446"/>
      <c r="AR26" s="488"/>
      <c r="AS26" s="445">
        <v>3695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3500</v>
      </c>
      <c r="R27" s="446"/>
      <c r="S27" s="446"/>
      <c r="T27" s="446"/>
      <c r="U27" s="446"/>
      <c r="V27" s="488"/>
      <c r="W27" s="540"/>
      <c r="X27" s="541"/>
      <c r="Y27" s="542"/>
      <c r="Z27" s="444" t="s">
        <v>171</v>
      </c>
      <c r="AA27" s="424"/>
      <c r="AB27" s="424"/>
      <c r="AC27" s="424"/>
      <c r="AD27" s="424"/>
      <c r="AE27" s="424"/>
      <c r="AF27" s="424"/>
      <c r="AG27" s="425"/>
      <c r="AH27" s="445">
        <v>11</v>
      </c>
      <c r="AI27" s="446"/>
      <c r="AJ27" s="446"/>
      <c r="AK27" s="446"/>
      <c r="AL27" s="488"/>
      <c r="AM27" s="445">
        <v>37075</v>
      </c>
      <c r="AN27" s="446"/>
      <c r="AO27" s="446"/>
      <c r="AP27" s="446"/>
      <c r="AQ27" s="446"/>
      <c r="AR27" s="488"/>
      <c r="AS27" s="445">
        <v>3370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246233</v>
      </c>
      <c r="BO27" s="514"/>
      <c r="BP27" s="514"/>
      <c r="BQ27" s="514"/>
      <c r="BR27" s="514"/>
      <c r="BS27" s="514"/>
      <c r="BT27" s="514"/>
      <c r="BU27" s="515"/>
      <c r="BV27" s="513">
        <v>246233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2900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735972</v>
      </c>
      <c r="BO28" s="358"/>
      <c r="BP28" s="358"/>
      <c r="BQ28" s="358"/>
      <c r="BR28" s="358"/>
      <c r="BS28" s="358"/>
      <c r="BT28" s="358"/>
      <c r="BU28" s="359"/>
      <c r="BV28" s="357">
        <v>594454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11</v>
      </c>
      <c r="M29" s="446"/>
      <c r="N29" s="446"/>
      <c r="O29" s="446"/>
      <c r="P29" s="488"/>
      <c r="Q29" s="445">
        <v>2750</v>
      </c>
      <c r="R29" s="446"/>
      <c r="S29" s="446"/>
      <c r="T29" s="446"/>
      <c r="U29" s="446"/>
      <c r="V29" s="488"/>
      <c r="W29" s="543"/>
      <c r="X29" s="544"/>
      <c r="Y29" s="545"/>
      <c r="Z29" s="444" t="s">
        <v>177</v>
      </c>
      <c r="AA29" s="424"/>
      <c r="AB29" s="424"/>
      <c r="AC29" s="424"/>
      <c r="AD29" s="424"/>
      <c r="AE29" s="424"/>
      <c r="AF29" s="424"/>
      <c r="AG29" s="425"/>
      <c r="AH29" s="445">
        <v>175</v>
      </c>
      <c r="AI29" s="446"/>
      <c r="AJ29" s="446"/>
      <c r="AK29" s="446"/>
      <c r="AL29" s="488"/>
      <c r="AM29" s="445">
        <v>560235</v>
      </c>
      <c r="AN29" s="446"/>
      <c r="AO29" s="446"/>
      <c r="AP29" s="446"/>
      <c r="AQ29" s="446"/>
      <c r="AR29" s="488"/>
      <c r="AS29" s="445">
        <v>3201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254704</v>
      </c>
      <c r="BO29" s="395"/>
      <c r="BP29" s="395"/>
      <c r="BQ29" s="395"/>
      <c r="BR29" s="395"/>
      <c r="BS29" s="395"/>
      <c r="BT29" s="395"/>
      <c r="BU29" s="396"/>
      <c r="BV29" s="394">
        <v>167427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159144</v>
      </c>
      <c r="BO30" s="514"/>
      <c r="BP30" s="514"/>
      <c r="BQ30" s="514"/>
      <c r="BR30" s="514"/>
      <c r="BS30" s="514"/>
      <c r="BT30" s="514"/>
      <c r="BU30" s="515"/>
      <c r="BV30" s="513">
        <v>183173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置賜広域病院企業団</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ダリヤパークサービス</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置賜広域行政事務組合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川西町土地開発公社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山形県消防補償等組合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山形鉄道</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山形県自治会館管理組合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かわにし森のマルシェ</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山形県市町村職員退職手当組合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松川堰組合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山形県後期高齢者医療広域連合（普通会計分）</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山形県後期高齢者医療広域連合（事業会計分）</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PAA9nQDEr0UnMqZpWD+hct4KB6mfgcszQ0R3xOg0OMUuGycHIsbxScwQnzPubw1J6CbTEAxx2XJcWqDRGuJTUg==" saltValue="l80ob0ndKHpVKNmw6qEF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2.44</v>
      </c>
      <c r="G34" s="33">
        <v>4.3</v>
      </c>
      <c r="H34" s="33">
        <v>8.2100000000000009</v>
      </c>
      <c r="I34" s="33">
        <v>7.45</v>
      </c>
      <c r="J34" s="34">
        <v>4.9400000000000004</v>
      </c>
      <c r="K34" s="22"/>
      <c r="L34" s="22"/>
      <c r="M34" s="22"/>
      <c r="N34" s="22"/>
      <c r="O34" s="22"/>
      <c r="P34" s="22"/>
    </row>
    <row r="35" spans="1:16" ht="39" customHeight="1" x14ac:dyDescent="0.15">
      <c r="A35" s="22"/>
      <c r="B35" s="35"/>
      <c r="C35" s="1132" t="s">
        <v>532</v>
      </c>
      <c r="D35" s="1132"/>
      <c r="E35" s="1133"/>
      <c r="F35" s="36">
        <v>3.54</v>
      </c>
      <c r="G35" s="37">
        <v>3.49</v>
      </c>
      <c r="H35" s="37">
        <v>3.28</v>
      </c>
      <c r="I35" s="37">
        <v>3</v>
      </c>
      <c r="J35" s="38">
        <v>2.31</v>
      </c>
      <c r="K35" s="22"/>
      <c r="L35" s="22"/>
      <c r="M35" s="22"/>
      <c r="N35" s="22"/>
      <c r="O35" s="22"/>
      <c r="P35" s="22"/>
    </row>
    <row r="36" spans="1:16" ht="39" customHeight="1" x14ac:dyDescent="0.15">
      <c r="A36" s="22"/>
      <c r="B36" s="35"/>
      <c r="C36" s="1132" t="s">
        <v>533</v>
      </c>
      <c r="D36" s="1132"/>
      <c r="E36" s="1133"/>
      <c r="F36" s="36">
        <v>0.39</v>
      </c>
      <c r="G36" s="37">
        <v>0.6</v>
      </c>
      <c r="H36" s="37">
        <v>0.69</v>
      </c>
      <c r="I36" s="37">
        <v>0.57999999999999996</v>
      </c>
      <c r="J36" s="38">
        <v>0.95</v>
      </c>
      <c r="K36" s="22"/>
      <c r="L36" s="22"/>
      <c r="M36" s="22"/>
      <c r="N36" s="22"/>
      <c r="O36" s="22"/>
      <c r="P36" s="22"/>
    </row>
    <row r="37" spans="1:16" ht="39" customHeight="1" x14ac:dyDescent="0.15">
      <c r="A37" s="22"/>
      <c r="B37" s="35"/>
      <c r="C37" s="1132" t="s">
        <v>534</v>
      </c>
      <c r="D37" s="1132"/>
      <c r="E37" s="1133"/>
      <c r="F37" s="36">
        <v>0.27</v>
      </c>
      <c r="G37" s="37">
        <v>0.49</v>
      </c>
      <c r="H37" s="37">
        <v>0.11</v>
      </c>
      <c r="I37" s="37">
        <v>0.53</v>
      </c>
      <c r="J37" s="38">
        <v>0.39</v>
      </c>
      <c r="K37" s="22"/>
      <c r="L37" s="22"/>
      <c r="M37" s="22"/>
      <c r="N37" s="22"/>
      <c r="O37" s="22"/>
      <c r="P37" s="22"/>
    </row>
    <row r="38" spans="1:16" ht="39" customHeight="1" x14ac:dyDescent="0.15">
      <c r="A38" s="22"/>
      <c r="B38" s="35"/>
      <c r="C38" s="1132" t="s">
        <v>535</v>
      </c>
      <c r="D38" s="1132"/>
      <c r="E38" s="1133"/>
      <c r="F38" s="36">
        <v>0.05</v>
      </c>
      <c r="G38" s="37">
        <v>0.01</v>
      </c>
      <c r="H38" s="37">
        <v>0.03</v>
      </c>
      <c r="I38" s="37">
        <v>0.04</v>
      </c>
      <c r="J38" s="38">
        <v>0.06</v>
      </c>
      <c r="K38" s="22"/>
      <c r="L38" s="22"/>
      <c r="M38" s="22"/>
      <c r="N38" s="22"/>
      <c r="O38" s="22"/>
      <c r="P38" s="22"/>
    </row>
    <row r="39" spans="1:16" ht="39" customHeight="1" x14ac:dyDescent="0.15">
      <c r="A39" s="22"/>
      <c r="B39" s="35"/>
      <c r="C39" s="1132" t="s">
        <v>536</v>
      </c>
      <c r="D39" s="1132"/>
      <c r="E39" s="1133"/>
      <c r="F39" s="36" t="s">
        <v>486</v>
      </c>
      <c r="G39" s="37" t="s">
        <v>486</v>
      </c>
      <c r="H39" s="37" t="s">
        <v>486</v>
      </c>
      <c r="I39" s="37" t="s">
        <v>486</v>
      </c>
      <c r="J39" s="38">
        <v>0</v>
      </c>
      <c r="K39" s="22"/>
      <c r="L39" s="22"/>
      <c r="M39" s="22"/>
      <c r="N39" s="22"/>
      <c r="O39" s="22"/>
      <c r="P39" s="22"/>
    </row>
    <row r="40" spans="1:16" ht="39" customHeight="1" x14ac:dyDescent="0.15">
      <c r="A40" s="22"/>
      <c r="B40" s="35"/>
      <c r="C40" s="1132" t="s">
        <v>537</v>
      </c>
      <c r="D40" s="1132"/>
      <c r="E40" s="1133"/>
      <c r="F40" s="36" t="s">
        <v>486</v>
      </c>
      <c r="G40" s="37" t="s">
        <v>486</v>
      </c>
      <c r="H40" s="37" t="s">
        <v>486</v>
      </c>
      <c r="I40" s="37" t="s">
        <v>486</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v>0.3</v>
      </c>
      <c r="G43" s="42">
        <v>0.18</v>
      </c>
      <c r="H43" s="42">
        <v>0.11</v>
      </c>
      <c r="I43" s="42">
        <v>3.18</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FsuJbL9UrjvGToizn1scrVwz6TKicSg3AO6FpA6xlSjgfu1x7XBTXl+DQQad9dvU/XijKswnnAc/7VPvYSb1w==" saltValue="1w5qaBlWpaOe++Wv7rWK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1233</v>
      </c>
      <c r="L45" s="58">
        <v>1302</v>
      </c>
      <c r="M45" s="58">
        <v>1360</v>
      </c>
      <c r="N45" s="58">
        <v>1297</v>
      </c>
      <c r="O45" s="59">
        <v>1303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322</v>
      </c>
      <c r="L48" s="62">
        <v>329</v>
      </c>
      <c r="M48" s="62">
        <v>326</v>
      </c>
      <c r="N48" s="62">
        <v>282</v>
      </c>
      <c r="O48" s="63">
        <v>265</v>
      </c>
      <c r="P48" s="46"/>
      <c r="Q48" s="46"/>
      <c r="R48" s="46"/>
      <c r="S48" s="46"/>
      <c r="T48" s="46"/>
      <c r="U48" s="46"/>
    </row>
    <row r="49" spans="1:21" ht="30.75" customHeight="1" x14ac:dyDescent="0.15">
      <c r="A49" s="46"/>
      <c r="B49" s="1140"/>
      <c r="C49" s="1141"/>
      <c r="D49" s="60"/>
      <c r="E49" s="1146" t="s">
        <v>14</v>
      </c>
      <c r="F49" s="1146"/>
      <c r="G49" s="1146"/>
      <c r="H49" s="1146"/>
      <c r="I49" s="1146"/>
      <c r="J49" s="1147"/>
      <c r="K49" s="61">
        <v>595</v>
      </c>
      <c r="L49" s="62">
        <v>589</v>
      </c>
      <c r="M49" s="62">
        <v>604</v>
      </c>
      <c r="N49" s="62">
        <v>651</v>
      </c>
      <c r="O49" s="63">
        <v>683</v>
      </c>
      <c r="P49" s="46"/>
      <c r="Q49" s="46"/>
      <c r="R49" s="46"/>
      <c r="S49" s="46"/>
      <c r="T49" s="46"/>
      <c r="U49" s="46"/>
    </row>
    <row r="50" spans="1:21" ht="30.75" customHeight="1" x14ac:dyDescent="0.15">
      <c r="A50" s="46"/>
      <c r="B50" s="1140"/>
      <c r="C50" s="1141"/>
      <c r="D50" s="60"/>
      <c r="E50" s="1146" t="s">
        <v>15</v>
      </c>
      <c r="F50" s="1146"/>
      <c r="G50" s="1146"/>
      <c r="H50" s="1146"/>
      <c r="I50" s="1146"/>
      <c r="J50" s="1147"/>
      <c r="K50" s="61">
        <v>3</v>
      </c>
      <c r="L50" s="62">
        <v>3</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v>2</v>
      </c>
      <c r="L51" s="62" t="s">
        <v>486</v>
      </c>
      <c r="M51" s="62">
        <v>3</v>
      </c>
      <c r="N51" s="62">
        <v>2</v>
      </c>
      <c r="O51" s="63">
        <v>3</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1538</v>
      </c>
      <c r="L52" s="62">
        <v>1582</v>
      </c>
      <c r="M52" s="62">
        <v>1578</v>
      </c>
      <c r="N52" s="62">
        <v>1596</v>
      </c>
      <c r="O52" s="63">
        <v>1633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617</v>
      </c>
      <c r="L53" s="67">
        <v>641</v>
      </c>
      <c r="M53" s="67">
        <v>715</v>
      </c>
      <c r="N53" s="67">
        <v>636</v>
      </c>
      <c r="O53" s="68">
        <v>621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564</v>
      </c>
      <c r="L58" s="82" t="s">
        <v>564</v>
      </c>
      <c r="M58" s="82" t="s">
        <v>564</v>
      </c>
      <c r="N58" s="82" t="s">
        <v>564</v>
      </c>
      <c r="O58" s="83" t="s">
        <v>564</v>
      </c>
    </row>
    <row r="59" spans="1:21" ht="31.5" customHeight="1" x14ac:dyDescent="0.15">
      <c r="B59" s="1156"/>
      <c r="C59" s="1157"/>
      <c r="D59" s="1163" t="s">
        <v>26</v>
      </c>
      <c r="E59" s="1164"/>
      <c r="F59" s="1164"/>
      <c r="G59" s="1164"/>
      <c r="H59" s="1164"/>
      <c r="I59" s="1164"/>
      <c r="J59" s="1165"/>
      <c r="K59" s="84" t="s">
        <v>564</v>
      </c>
      <c r="L59" s="85" t="s">
        <v>564</v>
      </c>
      <c r="M59" s="85" t="s">
        <v>564</v>
      </c>
      <c r="N59" s="85" t="s">
        <v>564</v>
      </c>
      <c r="O59" s="86" t="s">
        <v>564</v>
      </c>
    </row>
    <row r="60" spans="1:21" ht="31.5" customHeight="1" thickBot="1" x14ac:dyDescent="0.2">
      <c r="B60" s="1158"/>
      <c r="C60" s="1159"/>
      <c r="D60" s="1166" t="s">
        <v>27</v>
      </c>
      <c r="E60" s="1167"/>
      <c r="F60" s="1167"/>
      <c r="G60" s="1167"/>
      <c r="H60" s="1167"/>
      <c r="I60" s="1167"/>
      <c r="J60" s="1168"/>
      <c r="K60" s="87" t="s">
        <v>564</v>
      </c>
      <c r="L60" s="88" t="s">
        <v>564</v>
      </c>
      <c r="M60" s="88" t="s">
        <v>564</v>
      </c>
      <c r="N60" s="88" t="s">
        <v>564</v>
      </c>
      <c r="O60" s="89" t="s">
        <v>564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4dh1F0jgxvkg5wCqwWac53y2meRfGhWfH1QPog4zI76vd6ibImuaaxTG+V5e3uksxp1NFgil59Q4DjlInrk2A==" saltValue="VhDE4opZpLtSoyHIO086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14277</v>
      </c>
      <c r="J41" s="331">
        <v>14250</v>
      </c>
      <c r="K41" s="331">
        <v>14596</v>
      </c>
      <c r="L41" s="331">
        <v>14967</v>
      </c>
      <c r="M41" s="332">
        <v>15179</v>
      </c>
    </row>
    <row r="42" spans="2:13" ht="27.75" customHeight="1" x14ac:dyDescent="0.15">
      <c r="B42" s="1171"/>
      <c r="C42" s="1172"/>
      <c r="D42" s="104"/>
      <c r="E42" s="1177" t="s">
        <v>32</v>
      </c>
      <c r="F42" s="1177"/>
      <c r="G42" s="1177"/>
      <c r="H42" s="1178"/>
      <c r="I42" s="333">
        <v>3</v>
      </c>
      <c r="J42" s="334" t="s">
        <v>486</v>
      </c>
      <c r="K42" s="334" t="s">
        <v>486</v>
      </c>
      <c r="L42" s="334" t="s">
        <v>486</v>
      </c>
      <c r="M42" s="335" t="s">
        <v>486</v>
      </c>
    </row>
    <row r="43" spans="2:13" ht="27.75" customHeight="1" x14ac:dyDescent="0.15">
      <c r="B43" s="1171"/>
      <c r="C43" s="1172"/>
      <c r="D43" s="104"/>
      <c r="E43" s="1177" t="s">
        <v>33</v>
      </c>
      <c r="F43" s="1177"/>
      <c r="G43" s="1177"/>
      <c r="H43" s="1178"/>
      <c r="I43" s="333">
        <v>3351</v>
      </c>
      <c r="J43" s="334">
        <v>2993</v>
      </c>
      <c r="K43" s="334">
        <v>2655</v>
      </c>
      <c r="L43" s="334">
        <v>2244</v>
      </c>
      <c r="M43" s="335">
        <v>1896</v>
      </c>
    </row>
    <row r="44" spans="2:13" ht="27.75" customHeight="1" x14ac:dyDescent="0.15">
      <c r="B44" s="1171"/>
      <c r="C44" s="1172"/>
      <c r="D44" s="104"/>
      <c r="E44" s="1177" t="s">
        <v>34</v>
      </c>
      <c r="F44" s="1177"/>
      <c r="G44" s="1177"/>
      <c r="H44" s="1178"/>
      <c r="I44" s="333">
        <v>4560</v>
      </c>
      <c r="J44" s="334">
        <v>4496</v>
      </c>
      <c r="K44" s="334">
        <v>4754</v>
      </c>
      <c r="L44" s="334">
        <v>4265</v>
      </c>
      <c r="M44" s="335">
        <v>3713</v>
      </c>
    </row>
    <row r="45" spans="2:13" ht="27.75" customHeight="1" x14ac:dyDescent="0.15">
      <c r="B45" s="1171"/>
      <c r="C45" s="1172"/>
      <c r="D45" s="104"/>
      <c r="E45" s="1177" t="s">
        <v>35</v>
      </c>
      <c r="F45" s="1177"/>
      <c r="G45" s="1177"/>
      <c r="H45" s="1178"/>
      <c r="I45" s="333">
        <v>1057</v>
      </c>
      <c r="J45" s="334">
        <v>1052</v>
      </c>
      <c r="K45" s="334">
        <v>1018</v>
      </c>
      <c r="L45" s="334">
        <v>1020</v>
      </c>
      <c r="M45" s="335">
        <v>1014</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1104</v>
      </c>
      <c r="J50" s="334">
        <v>1308</v>
      </c>
      <c r="K50" s="334">
        <v>1055</v>
      </c>
      <c r="L50" s="334">
        <v>1175</v>
      </c>
      <c r="M50" s="335">
        <v>817</v>
      </c>
    </row>
    <row r="51" spans="2:13" ht="27.75" customHeight="1" x14ac:dyDescent="0.15">
      <c r="B51" s="1171"/>
      <c r="C51" s="1172"/>
      <c r="D51" s="104"/>
      <c r="E51" s="1177" t="s">
        <v>42</v>
      </c>
      <c r="F51" s="1177"/>
      <c r="G51" s="1177"/>
      <c r="H51" s="1178"/>
      <c r="I51" s="333">
        <v>337</v>
      </c>
      <c r="J51" s="334">
        <v>334</v>
      </c>
      <c r="K51" s="334">
        <v>295</v>
      </c>
      <c r="L51" s="334">
        <v>252</v>
      </c>
      <c r="M51" s="335">
        <v>185</v>
      </c>
    </row>
    <row r="52" spans="2:13" ht="27.75" customHeight="1" x14ac:dyDescent="0.15">
      <c r="B52" s="1173"/>
      <c r="C52" s="1174"/>
      <c r="D52" s="104"/>
      <c r="E52" s="1177" t="s">
        <v>43</v>
      </c>
      <c r="F52" s="1177"/>
      <c r="G52" s="1177"/>
      <c r="H52" s="1178"/>
      <c r="I52" s="333">
        <v>14374</v>
      </c>
      <c r="J52" s="334">
        <v>14065</v>
      </c>
      <c r="K52" s="334">
        <v>14292</v>
      </c>
      <c r="L52" s="334">
        <v>14338</v>
      </c>
      <c r="M52" s="335">
        <v>13570</v>
      </c>
    </row>
    <row r="53" spans="2:13" ht="27.75" customHeight="1" thickBot="1" x14ac:dyDescent="0.2">
      <c r="B53" s="1184" t="s">
        <v>19</v>
      </c>
      <c r="C53" s="1185"/>
      <c r="D53" s="108"/>
      <c r="E53" s="1186" t="s">
        <v>44</v>
      </c>
      <c r="F53" s="1186"/>
      <c r="G53" s="1186"/>
      <c r="H53" s="1187"/>
      <c r="I53" s="336">
        <v>7433</v>
      </c>
      <c r="J53" s="337">
        <v>7084</v>
      </c>
      <c r="K53" s="337">
        <v>7381</v>
      </c>
      <c r="L53" s="337">
        <v>6731</v>
      </c>
      <c r="M53" s="338">
        <v>7231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dI8m7D/4W5QNyegJApkjpERGAhzFwLQyMg04WdZSVfEr08zbnzVTe4GmT2yqKiJoNdgcNnbnG0yURLgIEiSHg==" saltValue="nE4TUoF75YhfuL0FNQ4S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510</v>
      </c>
      <c r="G55" s="339">
        <v>594</v>
      </c>
      <c r="H55" s="340">
        <v>736</v>
      </c>
    </row>
    <row r="56" spans="2:8" ht="52.5" customHeight="1" x14ac:dyDescent="0.15">
      <c r="B56" s="120"/>
      <c r="C56" s="1198" t="s">
        <v>47</v>
      </c>
      <c r="D56" s="1198"/>
      <c r="E56" s="1199"/>
      <c r="F56" s="341">
        <v>115</v>
      </c>
      <c r="G56" s="341">
        <v>167</v>
      </c>
      <c r="H56" s="342">
        <v>255</v>
      </c>
    </row>
    <row r="57" spans="2:8" ht="53.25" customHeight="1" x14ac:dyDescent="0.15">
      <c r="B57" s="120"/>
      <c r="C57" s="1200" t="s">
        <v>48</v>
      </c>
      <c r="D57" s="1200"/>
      <c r="E57" s="1201"/>
      <c r="F57" s="343">
        <v>196</v>
      </c>
      <c r="G57" s="343">
        <v>183</v>
      </c>
      <c r="H57" s="344">
        <v>159</v>
      </c>
    </row>
    <row r="58" spans="2:8" ht="45.75" customHeight="1" x14ac:dyDescent="0.15">
      <c r="B58" s="121"/>
      <c r="C58" s="1188" t="s">
        <v>559</v>
      </c>
      <c r="D58" s="1189"/>
      <c r="E58" s="1190"/>
      <c r="F58" s="345">
        <v>21</v>
      </c>
      <c r="G58" s="345">
        <v>47</v>
      </c>
      <c r="H58" s="346">
        <v>54</v>
      </c>
    </row>
    <row r="59" spans="2:8" ht="45.75" customHeight="1" x14ac:dyDescent="0.15">
      <c r="B59" s="121"/>
      <c r="C59" s="1188" t="s">
        <v>561</v>
      </c>
      <c r="D59" s="1189"/>
      <c r="E59" s="1190"/>
      <c r="F59" s="345">
        <v>41</v>
      </c>
      <c r="G59" s="345">
        <v>39</v>
      </c>
      <c r="H59" s="346">
        <v>37</v>
      </c>
    </row>
    <row r="60" spans="2:8" ht="45.75" customHeight="1" x14ac:dyDescent="0.15">
      <c r="B60" s="121"/>
      <c r="C60" s="1188" t="s">
        <v>560</v>
      </c>
      <c r="D60" s="1189"/>
      <c r="E60" s="1190"/>
      <c r="F60" s="345">
        <v>48</v>
      </c>
      <c r="G60" s="345">
        <v>45</v>
      </c>
      <c r="H60" s="346">
        <v>27</v>
      </c>
    </row>
    <row r="61" spans="2:8" ht="45.75" customHeight="1" x14ac:dyDescent="0.15">
      <c r="B61" s="121"/>
      <c r="C61" s="1188" t="s">
        <v>562</v>
      </c>
      <c r="D61" s="1189"/>
      <c r="E61" s="1190"/>
      <c r="F61" s="345">
        <v>23</v>
      </c>
      <c r="G61" s="345">
        <v>14</v>
      </c>
      <c r="H61" s="346">
        <v>8</v>
      </c>
    </row>
    <row r="62" spans="2:8" ht="45.75" customHeight="1" thickBot="1" x14ac:dyDescent="0.2">
      <c r="B62" s="122"/>
      <c r="C62" s="1191" t="s">
        <v>563</v>
      </c>
      <c r="D62" s="1192"/>
      <c r="E62" s="1193"/>
      <c r="F62" s="347">
        <v>28</v>
      </c>
      <c r="G62" s="347">
        <v>7</v>
      </c>
      <c r="H62" s="348">
        <v>6</v>
      </c>
    </row>
    <row r="63" spans="2:8" ht="52.5" customHeight="1" thickBot="1" x14ac:dyDescent="0.2">
      <c r="B63" s="123"/>
      <c r="C63" s="1194" t="s">
        <v>49</v>
      </c>
      <c r="D63" s="1194"/>
      <c r="E63" s="1195"/>
      <c r="F63" s="349">
        <v>821</v>
      </c>
      <c r="G63" s="349">
        <v>945</v>
      </c>
      <c r="H63" s="350">
        <v>1150</v>
      </c>
    </row>
    <row r="64" spans="2:8" x14ac:dyDescent="0.15"/>
  </sheetData>
  <sheetProtection algorithmName="SHA-512" hashValue="ENNOdXz/bN3n2VaU8q+jKx7J8ZaGjPiyfh1rGNhCa+Lvh4QvkfScID/iZqEA0o0eOYDsLq3z/Qq6HF6OP06O8w==" saltValue="PJFI2kdyPn+60odfXzyK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188199</v>
      </c>
      <c r="E3" s="142"/>
      <c r="F3" s="143">
        <v>94796</v>
      </c>
      <c r="G3" s="144"/>
      <c r="H3" s="145"/>
    </row>
    <row r="4" spans="1:8" x14ac:dyDescent="0.15">
      <c r="A4" s="146"/>
      <c r="B4" s="147"/>
      <c r="C4" s="148"/>
      <c r="D4" s="149">
        <v>155401</v>
      </c>
      <c r="E4" s="150"/>
      <c r="F4" s="151">
        <v>55781</v>
      </c>
      <c r="G4" s="152"/>
      <c r="H4" s="153"/>
    </row>
    <row r="5" spans="1:8" x14ac:dyDescent="0.15">
      <c r="A5" s="134" t="s">
        <v>519</v>
      </c>
      <c r="B5" s="139"/>
      <c r="C5" s="140"/>
      <c r="D5" s="141">
        <v>91029</v>
      </c>
      <c r="E5" s="142"/>
      <c r="F5" s="143">
        <v>85942</v>
      </c>
      <c r="G5" s="144"/>
      <c r="H5" s="145"/>
    </row>
    <row r="6" spans="1:8" x14ac:dyDescent="0.15">
      <c r="A6" s="146"/>
      <c r="B6" s="147"/>
      <c r="C6" s="148"/>
      <c r="D6" s="149">
        <v>70747</v>
      </c>
      <c r="E6" s="150"/>
      <c r="F6" s="151">
        <v>48630</v>
      </c>
      <c r="G6" s="152"/>
      <c r="H6" s="153"/>
    </row>
    <row r="7" spans="1:8" x14ac:dyDescent="0.15">
      <c r="A7" s="134" t="s">
        <v>520</v>
      </c>
      <c r="B7" s="139"/>
      <c r="C7" s="140"/>
      <c r="D7" s="141">
        <v>115812</v>
      </c>
      <c r="E7" s="142"/>
      <c r="F7" s="143">
        <v>95007</v>
      </c>
      <c r="G7" s="144"/>
      <c r="H7" s="145"/>
    </row>
    <row r="8" spans="1:8" x14ac:dyDescent="0.15">
      <c r="A8" s="146"/>
      <c r="B8" s="147"/>
      <c r="C8" s="148"/>
      <c r="D8" s="149">
        <v>64006</v>
      </c>
      <c r="E8" s="150"/>
      <c r="F8" s="151">
        <v>48509</v>
      </c>
      <c r="G8" s="152"/>
      <c r="H8" s="153"/>
    </row>
    <row r="9" spans="1:8" x14ac:dyDescent="0.15">
      <c r="A9" s="134" t="s">
        <v>521</v>
      </c>
      <c r="B9" s="139"/>
      <c r="C9" s="140"/>
      <c r="D9" s="141">
        <v>122172</v>
      </c>
      <c r="E9" s="142"/>
      <c r="F9" s="143">
        <v>98176</v>
      </c>
      <c r="G9" s="144"/>
      <c r="H9" s="145"/>
    </row>
    <row r="10" spans="1:8" x14ac:dyDescent="0.15">
      <c r="A10" s="146"/>
      <c r="B10" s="147"/>
      <c r="C10" s="148"/>
      <c r="D10" s="149">
        <v>75836</v>
      </c>
      <c r="E10" s="150"/>
      <c r="F10" s="151">
        <v>58489</v>
      </c>
      <c r="G10" s="152"/>
      <c r="H10" s="153"/>
    </row>
    <row r="11" spans="1:8" x14ac:dyDescent="0.15">
      <c r="A11" s="134" t="s">
        <v>522</v>
      </c>
      <c r="B11" s="139"/>
      <c r="C11" s="140"/>
      <c r="D11" s="141">
        <v>133137</v>
      </c>
      <c r="E11" s="142"/>
      <c r="F11" s="143">
        <v>119283</v>
      </c>
      <c r="G11" s="144"/>
      <c r="H11" s="145"/>
    </row>
    <row r="12" spans="1:8" x14ac:dyDescent="0.15">
      <c r="A12" s="146"/>
      <c r="B12" s="147"/>
      <c r="C12" s="154"/>
      <c r="D12" s="149">
        <v>45782</v>
      </c>
      <c r="E12" s="150"/>
      <c r="F12" s="151">
        <v>64747</v>
      </c>
      <c r="G12" s="152"/>
      <c r="H12" s="153"/>
    </row>
    <row r="13" spans="1:8" x14ac:dyDescent="0.15">
      <c r="A13" s="134"/>
      <c r="B13" s="139"/>
      <c r="C13" s="140"/>
      <c r="D13" s="141">
        <v>130070</v>
      </c>
      <c r="E13" s="142"/>
      <c r="F13" s="143">
        <v>98641</v>
      </c>
      <c r="G13" s="155"/>
      <c r="H13" s="145"/>
    </row>
    <row r="14" spans="1:8" x14ac:dyDescent="0.15">
      <c r="A14" s="146"/>
      <c r="B14" s="147"/>
      <c r="C14" s="148"/>
      <c r="D14" s="149">
        <v>82354</v>
      </c>
      <c r="E14" s="150"/>
      <c r="F14" s="151">
        <v>55231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2.44</v>
      </c>
      <c r="C19" s="156">
        <f>ROUND(VALUE(SUBSTITUTE(実質収支比率等に係る経年分析!G$48,"▲","-")),2)</f>
        <v>4.3099999999999996</v>
      </c>
      <c r="D19" s="156">
        <f>ROUND(VALUE(SUBSTITUTE(実質収支比率等に係る経年分析!H$48,"▲","-")),2)</f>
        <v>8.2100000000000009</v>
      </c>
      <c r="E19" s="156">
        <f>ROUND(VALUE(SUBSTITUTE(実質収支比率等に係る経年分析!I$48,"▲","-")),2)</f>
        <v>7.45</v>
      </c>
      <c r="F19" s="156">
        <f>ROUND(VALUE(SUBSTITUTE(実質収支比率等に係る経年分析!J$48,"▲","-")),2)</f>
        <v>4.95</v>
      </c>
    </row>
    <row r="20" spans="1:11" x14ac:dyDescent="0.15">
      <c r="A20" s="156" t="s">
        <v>53</v>
      </c>
      <c r="B20" s="156">
        <f>ROUND(VALUE(SUBSTITUTE(実質収支比率等に係る経年分析!F$47,"▲","-")),2)</f>
        <v>6.13</v>
      </c>
      <c r="C20" s="156">
        <f>ROUND(VALUE(SUBSTITUTE(実質収支比率等に係る経年分析!G$47,"▲","-")),2)</f>
        <v>8.7200000000000006</v>
      </c>
      <c r="D20" s="156">
        <f>ROUND(VALUE(SUBSTITUTE(実質収支比率等に係る経年分析!H$47,"▲","-")),2)</f>
        <v>7.62</v>
      </c>
      <c r="E20" s="156">
        <f>ROUND(VALUE(SUBSTITUTE(実質収支比率等に係る経年分析!I$47,"▲","-")),2)</f>
        <v>8.86</v>
      </c>
      <c r="F20" s="156">
        <f>ROUND(VALUE(SUBSTITUTE(実質収支比率等に係る経年分析!J$47,"▲","-")),2)</f>
        <v>10.74</v>
      </c>
    </row>
    <row r="21" spans="1:11" x14ac:dyDescent="0.15">
      <c r="A21" s="156" t="s">
        <v>54</v>
      </c>
      <c r="B21" s="156">
        <f>IF(ISNUMBER(VALUE(SUBSTITUTE(実質収支比率等に係る経年分析!F$49,"▲","-"))),ROUND(VALUE(SUBSTITUTE(実質収支比率等に係る経年分析!F$49,"▲","-")),2),NA())</f>
        <v>1.19</v>
      </c>
      <c r="C21" s="156">
        <f>IF(ISNUMBER(VALUE(SUBSTITUTE(実質収支比率等に係る経年分析!G$49,"▲","-"))),ROUND(VALUE(SUBSTITUTE(実質収支比率等に係る経年分析!G$49,"▲","-")),2),NA())</f>
        <v>4.8</v>
      </c>
      <c r="D21" s="156">
        <f>IF(ISNUMBER(VALUE(SUBSTITUTE(実質収支比率等に係る経年分析!H$49,"▲","-"))),ROUND(VALUE(SUBSTITUTE(実質収支比率等に係る経年分析!H$49,"▲","-")),2),NA())</f>
        <v>2.42</v>
      </c>
      <c r="E21" s="156">
        <f>IF(ISNUMBER(VALUE(SUBSTITUTE(実質収支比率等に係る経年分析!I$49,"▲","-"))),ROUND(VALUE(SUBSTITUTE(実質収支比率等に係る経年分析!I$49,"▲","-")),2),NA())</f>
        <v>0.52</v>
      </c>
      <c r="F21" s="156">
        <f>IF(ISNUMBER(VALUE(SUBSTITUTE(実質収支比率等に係る経年分析!J$49,"▲","-"))),ROUND(VALUE(SUBSTITUTE(実質収支比率等に係る経年分析!J$49,"▲","-")),2),NA())</f>
        <v>-0.28000000000000003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3.18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0.39</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0.57999999999999996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3.49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3.28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2.44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8.2100000000000009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7.45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4.9400000000000004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1538</v>
      </c>
      <c r="E42" s="158"/>
      <c r="F42" s="158"/>
      <c r="G42" s="158">
        <f>'実質公債費比率（分子）の構造'!L$52</f>
        <v>1582</v>
      </c>
      <c r="H42" s="158"/>
      <c r="I42" s="158"/>
      <c r="J42" s="158">
        <f>'実質公債費比率（分子）の構造'!M$52</f>
        <v>1578</v>
      </c>
      <c r="K42" s="158"/>
      <c r="L42" s="158"/>
      <c r="M42" s="158">
        <f>'実質公債費比率（分子）の構造'!N$52</f>
        <v>1596</v>
      </c>
      <c r="N42" s="158"/>
      <c r="O42" s="158"/>
      <c r="P42" s="158">
        <f>'実質公債費比率（分子）の構造'!O$52</f>
        <v>1633</v>
      </c>
    </row>
    <row r="43" spans="1:16" x14ac:dyDescent="0.15">
      <c r="A43" s="158" t="s">
        <v>16</v>
      </c>
      <c r="B43" s="158">
        <f>'実質公債費比率（分子）の構造'!K$51</f>
        <v>2</v>
      </c>
      <c r="C43" s="158"/>
      <c r="D43" s="158"/>
      <c r="E43" s="158" t="str">
        <f>'実質公債費比率（分子）の構造'!L$51</f>
        <v>-</v>
      </c>
      <c r="F43" s="158"/>
      <c r="G43" s="158"/>
      <c r="H43" s="158">
        <f>'実質公債費比率（分子）の構造'!M$51</f>
        <v>3</v>
      </c>
      <c r="I43" s="158"/>
      <c r="J43" s="158"/>
      <c r="K43" s="158">
        <f>'実質公債費比率（分子）の構造'!N$51</f>
        <v>2</v>
      </c>
      <c r="L43" s="158"/>
      <c r="M43" s="158"/>
      <c r="N43" s="158">
        <f>'実質公債費比率（分子）の構造'!O$51</f>
        <v>3</v>
      </c>
      <c r="O43" s="158"/>
      <c r="P43" s="158"/>
    </row>
    <row r="44" spans="1:16" x14ac:dyDescent="0.15">
      <c r="A44" s="158" t="s">
        <v>62</v>
      </c>
      <c r="B44" s="158">
        <f>'実質公債費比率（分子）の構造'!K$50</f>
        <v>3</v>
      </c>
      <c r="C44" s="158"/>
      <c r="D44" s="158"/>
      <c r="E44" s="158">
        <f>'実質公債費比率（分子）の構造'!L$50</f>
        <v>3</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595</v>
      </c>
      <c r="C45" s="158"/>
      <c r="D45" s="158"/>
      <c r="E45" s="158">
        <f>'実質公債費比率（分子）の構造'!L$49</f>
        <v>589</v>
      </c>
      <c r="F45" s="158"/>
      <c r="G45" s="158"/>
      <c r="H45" s="158">
        <f>'実質公債費比率（分子）の構造'!M$49</f>
        <v>604</v>
      </c>
      <c r="I45" s="158"/>
      <c r="J45" s="158"/>
      <c r="K45" s="158">
        <f>'実質公債費比率（分子）の構造'!N$49</f>
        <v>651</v>
      </c>
      <c r="L45" s="158"/>
      <c r="M45" s="158"/>
      <c r="N45" s="158">
        <f>'実質公債費比率（分子）の構造'!O$49</f>
        <v>683</v>
      </c>
      <c r="O45" s="158"/>
      <c r="P45" s="158"/>
    </row>
    <row r="46" spans="1:16" x14ac:dyDescent="0.15">
      <c r="A46" s="158" t="s">
        <v>64</v>
      </c>
      <c r="B46" s="158">
        <f>'実質公債費比率（分子）の構造'!K$48</f>
        <v>322</v>
      </c>
      <c r="C46" s="158"/>
      <c r="D46" s="158"/>
      <c r="E46" s="158">
        <f>'実質公債費比率（分子）の構造'!L$48</f>
        <v>329</v>
      </c>
      <c r="F46" s="158"/>
      <c r="G46" s="158"/>
      <c r="H46" s="158">
        <f>'実質公債費比率（分子）の構造'!M$48</f>
        <v>326</v>
      </c>
      <c r="I46" s="158"/>
      <c r="J46" s="158"/>
      <c r="K46" s="158">
        <f>'実質公債費比率（分子）の構造'!N$48</f>
        <v>282</v>
      </c>
      <c r="L46" s="158"/>
      <c r="M46" s="158"/>
      <c r="N46" s="158">
        <f>'実質公債費比率（分子）の構造'!O$48</f>
        <v>265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1233</v>
      </c>
      <c r="C49" s="158"/>
      <c r="D49" s="158"/>
      <c r="E49" s="158">
        <f>'実質公債費比率（分子）の構造'!L$45</f>
        <v>1302</v>
      </c>
      <c r="F49" s="158"/>
      <c r="G49" s="158"/>
      <c r="H49" s="158">
        <f>'実質公債費比率（分子）の構造'!M$45</f>
        <v>1360</v>
      </c>
      <c r="I49" s="158"/>
      <c r="J49" s="158"/>
      <c r="K49" s="158">
        <f>'実質公債費比率（分子）の構造'!N$45</f>
        <v>1297</v>
      </c>
      <c r="L49" s="158"/>
      <c r="M49" s="158"/>
      <c r="N49" s="158">
        <f>'実質公債費比率（分子）の構造'!O$45</f>
        <v>1303</v>
      </c>
      <c r="O49" s="158"/>
      <c r="P49" s="158"/>
    </row>
    <row r="50" spans="1:16" x14ac:dyDescent="0.15">
      <c r="A50" s="158" t="s">
        <v>67</v>
      </c>
      <c r="B50" s="158" t="e">
        <f>NA()</f>
        <v>#N/A</v>
      </c>
      <c r="C50" s="158">
        <f>IF(ISNUMBER('実質公債費比率（分子）の構造'!K$53),'実質公債費比率（分子）の構造'!K$53,NA())</f>
        <v>617</v>
      </c>
      <c r="D50" s="158" t="e">
        <f>NA()</f>
        <v>#N/A</v>
      </c>
      <c r="E50" s="158" t="e">
        <f>NA()</f>
        <v>#N/A</v>
      </c>
      <c r="F50" s="158">
        <f>IF(ISNUMBER('実質公債費比率（分子）の構造'!L$53),'実質公債費比率（分子）の構造'!L$53,NA())</f>
        <v>641</v>
      </c>
      <c r="G50" s="158" t="e">
        <f>NA()</f>
        <v>#N/A</v>
      </c>
      <c r="H50" s="158" t="e">
        <f>NA()</f>
        <v>#N/A</v>
      </c>
      <c r="I50" s="158">
        <f>IF(ISNUMBER('実質公債費比率（分子）の構造'!M$53),'実質公債費比率（分子）の構造'!M$53,NA())</f>
        <v>715</v>
      </c>
      <c r="J50" s="158" t="e">
        <f>NA()</f>
        <v>#N/A</v>
      </c>
      <c r="K50" s="158" t="e">
        <f>NA()</f>
        <v>#N/A</v>
      </c>
      <c r="L50" s="158">
        <f>IF(ISNUMBER('実質公債費比率（分子）の構造'!N$53),'実質公債費比率（分子）の構造'!N$53,NA())</f>
        <v>636</v>
      </c>
      <c r="M50" s="158" t="e">
        <f>NA()</f>
        <v>#N/A</v>
      </c>
      <c r="N50" s="158" t="e">
        <f>NA()</f>
        <v>#N/A</v>
      </c>
      <c r="O50" s="158">
        <f>IF(ISNUMBER('実質公債費比率（分子）の構造'!O$53),'実質公債費比率（分子）の構造'!O$53,NA())</f>
        <v>621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14374</v>
      </c>
      <c r="E56" s="157"/>
      <c r="F56" s="157"/>
      <c r="G56" s="157">
        <f>'将来負担比率（分子）の構造'!J$52</f>
        <v>14065</v>
      </c>
      <c r="H56" s="157"/>
      <c r="I56" s="157"/>
      <c r="J56" s="157">
        <f>'将来負担比率（分子）の構造'!K$52</f>
        <v>14292</v>
      </c>
      <c r="K56" s="157"/>
      <c r="L56" s="157"/>
      <c r="M56" s="157">
        <f>'将来負担比率（分子）の構造'!L$52</f>
        <v>14338</v>
      </c>
      <c r="N56" s="157"/>
      <c r="O56" s="157"/>
      <c r="P56" s="157">
        <f>'将来負担比率（分子）の構造'!M$52</f>
        <v>13570</v>
      </c>
    </row>
    <row r="57" spans="1:16" x14ac:dyDescent="0.15">
      <c r="A57" s="157" t="s">
        <v>42</v>
      </c>
      <c r="B57" s="157"/>
      <c r="C57" s="157"/>
      <c r="D57" s="157">
        <f>'将来負担比率（分子）の構造'!I$51</f>
        <v>337</v>
      </c>
      <c r="E57" s="157"/>
      <c r="F57" s="157"/>
      <c r="G57" s="157">
        <f>'将来負担比率（分子）の構造'!J$51</f>
        <v>334</v>
      </c>
      <c r="H57" s="157"/>
      <c r="I57" s="157"/>
      <c r="J57" s="157">
        <f>'将来負担比率（分子）の構造'!K$51</f>
        <v>295</v>
      </c>
      <c r="K57" s="157"/>
      <c r="L57" s="157"/>
      <c r="M57" s="157">
        <f>'将来負担比率（分子）の構造'!L$51</f>
        <v>252</v>
      </c>
      <c r="N57" s="157"/>
      <c r="O57" s="157"/>
      <c r="P57" s="157">
        <f>'将来負担比率（分子）の構造'!M$51</f>
        <v>185</v>
      </c>
    </row>
    <row r="58" spans="1:16" x14ac:dyDescent="0.15">
      <c r="A58" s="157" t="s">
        <v>41</v>
      </c>
      <c r="B58" s="157"/>
      <c r="C58" s="157"/>
      <c r="D58" s="157">
        <f>'将来負担比率（分子）の構造'!I$50</f>
        <v>1104</v>
      </c>
      <c r="E58" s="157"/>
      <c r="F58" s="157"/>
      <c r="G58" s="157">
        <f>'将来負担比率（分子）の構造'!J$50</f>
        <v>1308</v>
      </c>
      <c r="H58" s="157"/>
      <c r="I58" s="157"/>
      <c r="J58" s="157">
        <f>'将来負担比率（分子）の構造'!K$50</f>
        <v>1055</v>
      </c>
      <c r="K58" s="157"/>
      <c r="L58" s="157"/>
      <c r="M58" s="157">
        <f>'将来負担比率（分子）の構造'!L$50</f>
        <v>1175</v>
      </c>
      <c r="N58" s="157"/>
      <c r="O58" s="157"/>
      <c r="P58" s="157">
        <f>'将来負担比率（分子）の構造'!M$50</f>
        <v>817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1057</v>
      </c>
      <c r="C62" s="157"/>
      <c r="D62" s="157"/>
      <c r="E62" s="157">
        <f>'将来負担比率（分子）の構造'!J$45</f>
        <v>1052</v>
      </c>
      <c r="F62" s="157"/>
      <c r="G62" s="157"/>
      <c r="H62" s="157">
        <f>'将来負担比率（分子）の構造'!K$45</f>
        <v>1018</v>
      </c>
      <c r="I62" s="157"/>
      <c r="J62" s="157"/>
      <c r="K62" s="157">
        <f>'将来負担比率（分子）の構造'!L$45</f>
        <v>1020</v>
      </c>
      <c r="L62" s="157"/>
      <c r="M62" s="157"/>
      <c r="N62" s="157">
        <f>'将来負担比率（分子）の構造'!M$45</f>
        <v>1014</v>
      </c>
      <c r="O62" s="157"/>
      <c r="P62" s="157"/>
    </row>
    <row r="63" spans="1:16" x14ac:dyDescent="0.15">
      <c r="A63" s="157" t="s">
        <v>34</v>
      </c>
      <c r="B63" s="157">
        <f>'将来負担比率（分子）の構造'!I$44</f>
        <v>4560</v>
      </c>
      <c r="C63" s="157"/>
      <c r="D63" s="157"/>
      <c r="E63" s="157">
        <f>'将来負担比率（分子）の構造'!J$44</f>
        <v>4496</v>
      </c>
      <c r="F63" s="157"/>
      <c r="G63" s="157"/>
      <c r="H63" s="157">
        <f>'将来負担比率（分子）の構造'!K$44</f>
        <v>4754</v>
      </c>
      <c r="I63" s="157"/>
      <c r="J63" s="157"/>
      <c r="K63" s="157">
        <f>'将来負担比率（分子）の構造'!L$44</f>
        <v>4265</v>
      </c>
      <c r="L63" s="157"/>
      <c r="M63" s="157"/>
      <c r="N63" s="157">
        <f>'将来負担比率（分子）の構造'!M$44</f>
        <v>3713</v>
      </c>
      <c r="O63" s="157"/>
      <c r="P63" s="157"/>
    </row>
    <row r="64" spans="1:16" x14ac:dyDescent="0.15">
      <c r="A64" s="157" t="s">
        <v>33</v>
      </c>
      <c r="B64" s="157">
        <f>'将来負担比率（分子）の構造'!I$43</f>
        <v>3351</v>
      </c>
      <c r="C64" s="157"/>
      <c r="D64" s="157"/>
      <c r="E64" s="157">
        <f>'将来負担比率（分子）の構造'!J$43</f>
        <v>2993</v>
      </c>
      <c r="F64" s="157"/>
      <c r="G64" s="157"/>
      <c r="H64" s="157">
        <f>'将来負担比率（分子）の構造'!K$43</f>
        <v>2655</v>
      </c>
      <c r="I64" s="157"/>
      <c r="J64" s="157"/>
      <c r="K64" s="157">
        <f>'将来負担比率（分子）の構造'!L$43</f>
        <v>2244</v>
      </c>
      <c r="L64" s="157"/>
      <c r="M64" s="157"/>
      <c r="N64" s="157">
        <f>'将来負担比率（分子）の構造'!M$43</f>
        <v>1896</v>
      </c>
      <c r="O64" s="157"/>
      <c r="P64" s="157"/>
    </row>
    <row r="65" spans="1:16" x14ac:dyDescent="0.15">
      <c r="A65" s="157" t="s">
        <v>32</v>
      </c>
      <c r="B65" s="157">
        <f>'将来負担比率（分子）の構造'!I$42</f>
        <v>3</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14277</v>
      </c>
      <c r="C66" s="157"/>
      <c r="D66" s="157"/>
      <c r="E66" s="157">
        <f>'将来負担比率（分子）の構造'!J$41</f>
        <v>14250</v>
      </c>
      <c r="F66" s="157"/>
      <c r="G66" s="157"/>
      <c r="H66" s="157">
        <f>'将来負担比率（分子）の構造'!K$41</f>
        <v>14596</v>
      </c>
      <c r="I66" s="157"/>
      <c r="J66" s="157"/>
      <c r="K66" s="157">
        <f>'将来負担比率（分子）の構造'!L$41</f>
        <v>14967</v>
      </c>
      <c r="L66" s="157"/>
      <c r="M66" s="157"/>
      <c r="N66" s="157">
        <f>'将来負担比率（分子）の構造'!M$41</f>
        <v>15179</v>
      </c>
      <c r="O66" s="157"/>
      <c r="P66" s="157"/>
    </row>
    <row r="67" spans="1:16" x14ac:dyDescent="0.15">
      <c r="A67" s="157" t="s">
        <v>71</v>
      </c>
      <c r="B67" s="157" t="e">
        <f>NA()</f>
        <v>#N/A</v>
      </c>
      <c r="C67" s="157">
        <f>IF(ISNUMBER('将来負担比率（分子）の構造'!I$53), IF('将来負担比率（分子）の構造'!I$53 &lt; 0, 0, '将来負担比率（分子）の構造'!I$53), NA())</f>
        <v>7433</v>
      </c>
      <c r="D67" s="157" t="e">
        <f>NA()</f>
        <v>#N/A</v>
      </c>
      <c r="E67" s="157" t="e">
        <f>NA()</f>
        <v>#N/A</v>
      </c>
      <c r="F67" s="157">
        <f>IF(ISNUMBER('将来負担比率（分子）の構造'!J$53), IF('将来負担比率（分子）の構造'!J$53 &lt; 0, 0, '将来負担比率（分子）の構造'!J$53), NA())</f>
        <v>7084</v>
      </c>
      <c r="G67" s="157" t="e">
        <f>NA()</f>
        <v>#N/A</v>
      </c>
      <c r="H67" s="157" t="e">
        <f>NA()</f>
        <v>#N/A</v>
      </c>
      <c r="I67" s="157">
        <f>IF(ISNUMBER('将来負担比率（分子）の構造'!K$53), IF('将来負担比率（分子）の構造'!K$53 &lt; 0, 0, '将来負担比率（分子）の構造'!K$53), NA())</f>
        <v>7381</v>
      </c>
      <c r="J67" s="157" t="e">
        <f>NA()</f>
        <v>#N/A</v>
      </c>
      <c r="K67" s="157" t="e">
        <f>NA()</f>
        <v>#N/A</v>
      </c>
      <c r="L67" s="157">
        <f>IF(ISNUMBER('将来負担比率（分子）の構造'!L$53), IF('将来負担比率（分子）の構造'!L$53 &lt; 0, 0, '将来負担比率（分子）の構造'!L$53), NA())</f>
        <v>6731</v>
      </c>
      <c r="M67" s="157" t="e">
        <f>NA()</f>
        <v>#N/A</v>
      </c>
      <c r="N67" s="157" t="e">
        <f>NA()</f>
        <v>#N/A</v>
      </c>
      <c r="O67" s="157">
        <f>IF(ISNUMBER('将来負担比率（分子）の構造'!M$53), IF('将来負担比率（分子）の構造'!M$53 &lt; 0, 0, '将来負担比率（分子）の構造'!M$53), NA())</f>
        <v>7231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510</v>
      </c>
      <c r="C72" s="161">
        <f>基金残高に係る経年分析!G55</f>
        <v>594</v>
      </c>
      <c r="D72" s="161">
        <f>基金残高に係る経年分析!H55</f>
        <v>736</v>
      </c>
    </row>
    <row r="73" spans="1:16" x14ac:dyDescent="0.15">
      <c r="A73" s="160" t="s">
        <v>74</v>
      </c>
      <c r="B73" s="161">
        <f>基金残高に係る経年分析!F56</f>
        <v>115</v>
      </c>
      <c r="C73" s="161">
        <f>基金残高に係る経年分析!G56</f>
        <v>167</v>
      </c>
      <c r="D73" s="161">
        <f>基金残高に係る経年分析!H56</f>
        <v>255</v>
      </c>
    </row>
    <row r="74" spans="1:16" x14ac:dyDescent="0.15">
      <c r="A74" s="160" t="s">
        <v>75</v>
      </c>
      <c r="B74" s="161">
        <f>基金残高に係る経年分析!F57</f>
        <v>196</v>
      </c>
      <c r="C74" s="161">
        <f>基金残高に係る経年分析!G57</f>
        <v>183</v>
      </c>
      <c r="D74" s="161">
        <f>基金残高に係る経年分析!H57</f>
        <v>159</v>
      </c>
    </row>
  </sheetData>
  <sheetProtection algorithmName="SHA-512" hashValue="HoXaVT9ZqCqLmNa0Yn3woAAB3teRu8ZU7r3U+1PByVLkPLz1Z14W43bzgDbx9SQYzOqj8tYIRe06jHXHZJBTbg==" saltValue="Pl7dFtIgoUPxGGadOgZk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1529225</v>
      </c>
      <c r="S5" s="600"/>
      <c r="T5" s="600"/>
      <c r="U5" s="600"/>
      <c r="V5" s="600"/>
      <c r="W5" s="600"/>
      <c r="X5" s="600"/>
      <c r="Y5" s="601"/>
      <c r="Z5" s="602">
        <v>11.5</v>
      </c>
      <c r="AA5" s="602"/>
      <c r="AB5" s="602"/>
      <c r="AC5" s="602"/>
      <c r="AD5" s="603">
        <v>1502001</v>
      </c>
      <c r="AE5" s="603"/>
      <c r="AF5" s="603"/>
      <c r="AG5" s="603"/>
      <c r="AH5" s="603"/>
      <c r="AI5" s="603"/>
      <c r="AJ5" s="603"/>
      <c r="AK5" s="603"/>
      <c r="AL5" s="604">
        <v>21.8</v>
      </c>
      <c r="AM5" s="605"/>
      <c r="AN5" s="605"/>
      <c r="AO5" s="606"/>
      <c r="AP5" s="596" t="s">
        <v>216</v>
      </c>
      <c r="AQ5" s="597"/>
      <c r="AR5" s="597"/>
      <c r="AS5" s="597"/>
      <c r="AT5" s="597"/>
      <c r="AU5" s="597"/>
      <c r="AV5" s="597"/>
      <c r="AW5" s="597"/>
      <c r="AX5" s="597"/>
      <c r="AY5" s="597"/>
      <c r="AZ5" s="597"/>
      <c r="BA5" s="597"/>
      <c r="BB5" s="597"/>
      <c r="BC5" s="597"/>
      <c r="BD5" s="597"/>
      <c r="BE5" s="597"/>
      <c r="BF5" s="598"/>
      <c r="BG5" s="610">
        <v>1497564</v>
      </c>
      <c r="BH5" s="611"/>
      <c r="BI5" s="611"/>
      <c r="BJ5" s="611"/>
      <c r="BK5" s="611"/>
      <c r="BL5" s="611"/>
      <c r="BM5" s="611"/>
      <c r="BN5" s="612"/>
      <c r="BO5" s="613">
        <v>97.9</v>
      </c>
      <c r="BP5" s="613"/>
      <c r="BQ5" s="613"/>
      <c r="BR5" s="613"/>
      <c r="BS5" s="614">
        <v>7559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136017</v>
      </c>
      <c r="S6" s="611"/>
      <c r="T6" s="611"/>
      <c r="U6" s="611"/>
      <c r="V6" s="611"/>
      <c r="W6" s="611"/>
      <c r="X6" s="611"/>
      <c r="Y6" s="612"/>
      <c r="Z6" s="613">
        <v>1</v>
      </c>
      <c r="AA6" s="613"/>
      <c r="AB6" s="613"/>
      <c r="AC6" s="613"/>
      <c r="AD6" s="614">
        <v>136017</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1497564</v>
      </c>
      <c r="BH6" s="611"/>
      <c r="BI6" s="611"/>
      <c r="BJ6" s="611"/>
      <c r="BK6" s="611"/>
      <c r="BL6" s="611"/>
      <c r="BM6" s="611"/>
      <c r="BN6" s="612"/>
      <c r="BO6" s="613">
        <v>97.9</v>
      </c>
      <c r="BP6" s="613"/>
      <c r="BQ6" s="613"/>
      <c r="BR6" s="613"/>
      <c r="BS6" s="614">
        <v>7559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100223</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100016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492</v>
      </c>
      <c r="S7" s="611"/>
      <c r="T7" s="611"/>
      <c r="U7" s="611"/>
      <c r="V7" s="611"/>
      <c r="W7" s="611"/>
      <c r="X7" s="611"/>
      <c r="Y7" s="612"/>
      <c r="Z7" s="613">
        <v>0</v>
      </c>
      <c r="AA7" s="613"/>
      <c r="AB7" s="613"/>
      <c r="AC7" s="613"/>
      <c r="AD7" s="614">
        <v>492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529080</v>
      </c>
      <c r="BH7" s="611"/>
      <c r="BI7" s="611"/>
      <c r="BJ7" s="611"/>
      <c r="BK7" s="611"/>
      <c r="BL7" s="611"/>
      <c r="BM7" s="611"/>
      <c r="BN7" s="612"/>
      <c r="BO7" s="613">
        <v>34.6</v>
      </c>
      <c r="BP7" s="613"/>
      <c r="BQ7" s="613"/>
      <c r="BR7" s="613"/>
      <c r="BS7" s="614">
        <v>7559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2577782</v>
      </c>
      <c r="CS7" s="611"/>
      <c r="CT7" s="611"/>
      <c r="CU7" s="611"/>
      <c r="CV7" s="611"/>
      <c r="CW7" s="611"/>
      <c r="CX7" s="611"/>
      <c r="CY7" s="612"/>
      <c r="CZ7" s="613">
        <v>19.899999999999999</v>
      </c>
      <c r="DA7" s="613"/>
      <c r="DB7" s="613"/>
      <c r="DC7" s="613"/>
      <c r="DD7" s="619">
        <v>218710</v>
      </c>
      <c r="DE7" s="611"/>
      <c r="DF7" s="611"/>
      <c r="DG7" s="611"/>
      <c r="DH7" s="611"/>
      <c r="DI7" s="611"/>
      <c r="DJ7" s="611"/>
      <c r="DK7" s="611"/>
      <c r="DL7" s="611"/>
      <c r="DM7" s="611"/>
      <c r="DN7" s="611"/>
      <c r="DO7" s="611"/>
      <c r="DP7" s="612"/>
      <c r="DQ7" s="619">
        <v>1620648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6499</v>
      </c>
      <c r="S8" s="611"/>
      <c r="T8" s="611"/>
      <c r="U8" s="611"/>
      <c r="V8" s="611"/>
      <c r="W8" s="611"/>
      <c r="X8" s="611"/>
      <c r="Y8" s="612"/>
      <c r="Z8" s="613">
        <v>0</v>
      </c>
      <c r="AA8" s="613"/>
      <c r="AB8" s="613"/>
      <c r="AC8" s="613"/>
      <c r="AD8" s="614">
        <v>6499</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20713</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2440953</v>
      </c>
      <c r="CS8" s="611"/>
      <c r="CT8" s="611"/>
      <c r="CU8" s="611"/>
      <c r="CV8" s="611"/>
      <c r="CW8" s="611"/>
      <c r="CX8" s="611"/>
      <c r="CY8" s="612"/>
      <c r="CZ8" s="613">
        <v>18.899999999999999</v>
      </c>
      <c r="DA8" s="613"/>
      <c r="DB8" s="613"/>
      <c r="DC8" s="613"/>
      <c r="DD8" s="619">
        <v>2794</v>
      </c>
      <c r="DE8" s="611"/>
      <c r="DF8" s="611"/>
      <c r="DG8" s="611"/>
      <c r="DH8" s="611"/>
      <c r="DI8" s="611"/>
      <c r="DJ8" s="611"/>
      <c r="DK8" s="611"/>
      <c r="DL8" s="611"/>
      <c r="DM8" s="611"/>
      <c r="DN8" s="611"/>
      <c r="DO8" s="611"/>
      <c r="DP8" s="612"/>
      <c r="DQ8" s="619">
        <v>1250735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9488</v>
      </c>
      <c r="S9" s="611"/>
      <c r="T9" s="611"/>
      <c r="U9" s="611"/>
      <c r="V9" s="611"/>
      <c r="W9" s="611"/>
      <c r="X9" s="611"/>
      <c r="Y9" s="612"/>
      <c r="Z9" s="613">
        <v>0.1</v>
      </c>
      <c r="AA9" s="613"/>
      <c r="AB9" s="613"/>
      <c r="AC9" s="613"/>
      <c r="AD9" s="614">
        <v>9488</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451106</v>
      </c>
      <c r="BH9" s="611"/>
      <c r="BI9" s="611"/>
      <c r="BJ9" s="611"/>
      <c r="BK9" s="611"/>
      <c r="BL9" s="611"/>
      <c r="BM9" s="611"/>
      <c r="BN9" s="612"/>
      <c r="BO9" s="613">
        <v>29.5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1792330</v>
      </c>
      <c r="CS9" s="611"/>
      <c r="CT9" s="611"/>
      <c r="CU9" s="611"/>
      <c r="CV9" s="611"/>
      <c r="CW9" s="611"/>
      <c r="CX9" s="611"/>
      <c r="CY9" s="612"/>
      <c r="CZ9" s="613">
        <v>13.9</v>
      </c>
      <c r="DA9" s="613"/>
      <c r="DB9" s="613"/>
      <c r="DC9" s="613"/>
      <c r="DD9" s="619">
        <v>21999</v>
      </c>
      <c r="DE9" s="611"/>
      <c r="DF9" s="611"/>
      <c r="DG9" s="611"/>
      <c r="DH9" s="611"/>
      <c r="DI9" s="611"/>
      <c r="DJ9" s="611"/>
      <c r="DK9" s="611"/>
      <c r="DL9" s="611"/>
      <c r="DM9" s="611"/>
      <c r="DN9" s="611"/>
      <c r="DO9" s="611"/>
      <c r="DP9" s="612"/>
      <c r="DQ9" s="619">
        <v>1723063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29766</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44815</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29815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371711</v>
      </c>
      <c r="S11" s="611"/>
      <c r="T11" s="611"/>
      <c r="U11" s="611"/>
      <c r="V11" s="611"/>
      <c r="W11" s="611"/>
      <c r="X11" s="611"/>
      <c r="Y11" s="612"/>
      <c r="Z11" s="615">
        <v>2.8</v>
      </c>
      <c r="AA11" s="616"/>
      <c r="AB11" s="616"/>
      <c r="AC11" s="622"/>
      <c r="AD11" s="619">
        <v>371711</v>
      </c>
      <c r="AE11" s="611"/>
      <c r="AF11" s="611"/>
      <c r="AG11" s="611"/>
      <c r="AH11" s="611"/>
      <c r="AI11" s="611"/>
      <c r="AJ11" s="611"/>
      <c r="AK11" s="612"/>
      <c r="AL11" s="615">
        <v>5.4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27495</v>
      </c>
      <c r="BH11" s="611"/>
      <c r="BI11" s="611"/>
      <c r="BJ11" s="611"/>
      <c r="BK11" s="611"/>
      <c r="BL11" s="611"/>
      <c r="BM11" s="611"/>
      <c r="BN11" s="612"/>
      <c r="BO11" s="613">
        <v>1.8</v>
      </c>
      <c r="BP11" s="613"/>
      <c r="BQ11" s="613"/>
      <c r="BR11" s="613"/>
      <c r="BS11" s="614">
        <v>7559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818860</v>
      </c>
      <c r="CS11" s="611"/>
      <c r="CT11" s="611"/>
      <c r="CU11" s="611"/>
      <c r="CV11" s="611"/>
      <c r="CW11" s="611"/>
      <c r="CX11" s="611"/>
      <c r="CY11" s="612"/>
      <c r="CZ11" s="613">
        <v>6.3</v>
      </c>
      <c r="DA11" s="613"/>
      <c r="DB11" s="613"/>
      <c r="DC11" s="613"/>
      <c r="DD11" s="619">
        <v>161030</v>
      </c>
      <c r="DE11" s="611"/>
      <c r="DF11" s="611"/>
      <c r="DG11" s="611"/>
      <c r="DH11" s="611"/>
      <c r="DI11" s="611"/>
      <c r="DJ11" s="611"/>
      <c r="DK11" s="611"/>
      <c r="DL11" s="611"/>
      <c r="DM11" s="611"/>
      <c r="DN11" s="611"/>
      <c r="DO11" s="611"/>
      <c r="DP11" s="612"/>
      <c r="DQ11" s="619">
        <v>309484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6755</v>
      </c>
      <c r="S12" s="611"/>
      <c r="T12" s="611"/>
      <c r="U12" s="611"/>
      <c r="V12" s="611"/>
      <c r="W12" s="611"/>
      <c r="X12" s="611"/>
      <c r="Y12" s="612"/>
      <c r="Z12" s="613">
        <v>0.1</v>
      </c>
      <c r="AA12" s="613"/>
      <c r="AB12" s="613"/>
      <c r="AC12" s="613"/>
      <c r="AD12" s="614">
        <v>6755</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773193</v>
      </c>
      <c r="BH12" s="611"/>
      <c r="BI12" s="611"/>
      <c r="BJ12" s="611"/>
      <c r="BK12" s="611"/>
      <c r="BL12" s="611"/>
      <c r="BM12" s="611"/>
      <c r="BN12" s="612"/>
      <c r="BO12" s="613">
        <v>50.6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336362</v>
      </c>
      <c r="CS12" s="611"/>
      <c r="CT12" s="611"/>
      <c r="CU12" s="611"/>
      <c r="CV12" s="611"/>
      <c r="CW12" s="611"/>
      <c r="CX12" s="611"/>
      <c r="CY12" s="612"/>
      <c r="CZ12" s="613">
        <v>2.6</v>
      </c>
      <c r="DA12" s="613"/>
      <c r="DB12" s="613"/>
      <c r="DC12" s="613"/>
      <c r="DD12" s="619">
        <v>16220</v>
      </c>
      <c r="DE12" s="611"/>
      <c r="DF12" s="611"/>
      <c r="DG12" s="611"/>
      <c r="DH12" s="611"/>
      <c r="DI12" s="611"/>
      <c r="DJ12" s="611"/>
      <c r="DK12" s="611"/>
      <c r="DL12" s="611"/>
      <c r="DM12" s="611"/>
      <c r="DN12" s="611"/>
      <c r="DO12" s="611"/>
      <c r="DP12" s="612"/>
      <c r="DQ12" s="619">
        <v>132432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772407</v>
      </c>
      <c r="BH13" s="611"/>
      <c r="BI13" s="611"/>
      <c r="BJ13" s="611"/>
      <c r="BK13" s="611"/>
      <c r="BL13" s="611"/>
      <c r="BM13" s="611"/>
      <c r="BN13" s="612"/>
      <c r="BO13" s="613">
        <v>50.5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1264149</v>
      </c>
      <c r="CS13" s="611"/>
      <c r="CT13" s="611"/>
      <c r="CU13" s="611"/>
      <c r="CV13" s="611"/>
      <c r="CW13" s="611"/>
      <c r="CX13" s="611"/>
      <c r="CY13" s="612"/>
      <c r="CZ13" s="613">
        <v>9.8000000000000007</v>
      </c>
      <c r="DA13" s="613"/>
      <c r="DB13" s="613"/>
      <c r="DC13" s="613"/>
      <c r="DD13" s="619">
        <v>532613</v>
      </c>
      <c r="DE13" s="611"/>
      <c r="DF13" s="611"/>
      <c r="DG13" s="611"/>
      <c r="DH13" s="611"/>
      <c r="DI13" s="611"/>
      <c r="DJ13" s="611"/>
      <c r="DK13" s="611"/>
      <c r="DL13" s="611"/>
      <c r="DM13" s="611"/>
      <c r="DN13" s="611"/>
      <c r="DO13" s="611"/>
      <c r="DP13" s="612"/>
      <c r="DQ13" s="619">
        <v>658894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70048</v>
      </c>
      <c r="BH14" s="611"/>
      <c r="BI14" s="611"/>
      <c r="BJ14" s="611"/>
      <c r="BK14" s="611"/>
      <c r="BL14" s="611"/>
      <c r="BM14" s="611"/>
      <c r="BN14" s="612"/>
      <c r="BO14" s="613">
        <v>4.5999999999999996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400493</v>
      </c>
      <c r="CS14" s="611"/>
      <c r="CT14" s="611"/>
      <c r="CU14" s="611"/>
      <c r="CV14" s="611"/>
      <c r="CW14" s="611"/>
      <c r="CX14" s="611"/>
      <c r="CY14" s="612"/>
      <c r="CZ14" s="613">
        <v>3.1</v>
      </c>
      <c r="DA14" s="613"/>
      <c r="DB14" s="613"/>
      <c r="DC14" s="613"/>
      <c r="DD14" s="619">
        <v>39823</v>
      </c>
      <c r="DE14" s="611"/>
      <c r="DF14" s="611"/>
      <c r="DG14" s="611"/>
      <c r="DH14" s="611"/>
      <c r="DI14" s="611"/>
      <c r="DJ14" s="611"/>
      <c r="DK14" s="611"/>
      <c r="DL14" s="611"/>
      <c r="DM14" s="611"/>
      <c r="DN14" s="611"/>
      <c r="DO14" s="611"/>
      <c r="DP14" s="612"/>
      <c r="DQ14" s="619">
        <v>346200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14415</v>
      </c>
      <c r="S15" s="611"/>
      <c r="T15" s="611"/>
      <c r="U15" s="611"/>
      <c r="V15" s="611"/>
      <c r="W15" s="611"/>
      <c r="X15" s="611"/>
      <c r="Y15" s="612"/>
      <c r="Z15" s="613">
        <v>0.1</v>
      </c>
      <c r="AA15" s="613"/>
      <c r="AB15" s="613"/>
      <c r="AC15" s="613"/>
      <c r="AD15" s="614">
        <v>14415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125243</v>
      </c>
      <c r="BH15" s="611"/>
      <c r="BI15" s="611"/>
      <c r="BJ15" s="611"/>
      <c r="BK15" s="611"/>
      <c r="BL15" s="611"/>
      <c r="BM15" s="611"/>
      <c r="BN15" s="612"/>
      <c r="BO15" s="613">
        <v>8.1999999999999993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1589832</v>
      </c>
      <c r="CS15" s="611"/>
      <c r="CT15" s="611"/>
      <c r="CU15" s="611"/>
      <c r="CV15" s="611"/>
      <c r="CW15" s="611"/>
      <c r="CX15" s="611"/>
      <c r="CY15" s="612"/>
      <c r="CZ15" s="613">
        <v>12.3</v>
      </c>
      <c r="DA15" s="613"/>
      <c r="DB15" s="613"/>
      <c r="DC15" s="613"/>
      <c r="DD15" s="619">
        <v>788849</v>
      </c>
      <c r="DE15" s="611"/>
      <c r="DF15" s="611"/>
      <c r="DG15" s="611"/>
      <c r="DH15" s="611"/>
      <c r="DI15" s="611"/>
      <c r="DJ15" s="611"/>
      <c r="DK15" s="611"/>
      <c r="DL15" s="611"/>
      <c r="DM15" s="611"/>
      <c r="DN15" s="611"/>
      <c r="DO15" s="611"/>
      <c r="DP15" s="612"/>
      <c r="DQ15" s="619">
        <v>786538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22267</v>
      </c>
      <c r="S16" s="611"/>
      <c r="T16" s="611"/>
      <c r="U16" s="611"/>
      <c r="V16" s="611"/>
      <c r="W16" s="611"/>
      <c r="X16" s="611"/>
      <c r="Y16" s="612"/>
      <c r="Z16" s="613">
        <v>0.2</v>
      </c>
      <c r="AA16" s="613"/>
      <c r="AB16" s="613"/>
      <c r="AC16" s="613"/>
      <c r="AD16" s="614">
        <v>22267</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262660</v>
      </c>
      <c r="CS16" s="611"/>
      <c r="CT16" s="611"/>
      <c r="CU16" s="611"/>
      <c r="CV16" s="611"/>
      <c r="CW16" s="611"/>
      <c r="CX16" s="611"/>
      <c r="CY16" s="612"/>
      <c r="CZ16" s="613">
        <v>2</v>
      </c>
      <c r="DA16" s="613"/>
      <c r="DB16" s="613"/>
      <c r="DC16" s="613"/>
      <c r="DD16" s="619" t="s">
        <v>122</v>
      </c>
      <c r="DE16" s="611"/>
      <c r="DF16" s="611"/>
      <c r="DG16" s="611"/>
      <c r="DH16" s="611"/>
      <c r="DI16" s="611"/>
      <c r="DJ16" s="611"/>
      <c r="DK16" s="611"/>
      <c r="DL16" s="611"/>
      <c r="DM16" s="611"/>
      <c r="DN16" s="611"/>
      <c r="DO16" s="611"/>
      <c r="DP16" s="612"/>
      <c r="DQ16" s="619">
        <v>32819</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64859</v>
      </c>
      <c r="S17" s="611"/>
      <c r="T17" s="611"/>
      <c r="U17" s="611"/>
      <c r="V17" s="611"/>
      <c r="W17" s="611"/>
      <c r="X17" s="611"/>
      <c r="Y17" s="612"/>
      <c r="Z17" s="613">
        <v>0.5</v>
      </c>
      <c r="AA17" s="613"/>
      <c r="AB17" s="613"/>
      <c r="AC17" s="613"/>
      <c r="AD17" s="614">
        <v>64859</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1306613</v>
      </c>
      <c r="CS17" s="611"/>
      <c r="CT17" s="611"/>
      <c r="CU17" s="611"/>
      <c r="CV17" s="611"/>
      <c r="CW17" s="611"/>
      <c r="CX17" s="611"/>
      <c r="CY17" s="612"/>
      <c r="CZ17" s="613">
        <v>10.1</v>
      </c>
      <c r="DA17" s="613"/>
      <c r="DB17" s="613"/>
      <c r="DC17" s="613"/>
      <c r="DD17" s="619" t="s">
        <v>122</v>
      </c>
      <c r="DE17" s="611"/>
      <c r="DF17" s="611"/>
      <c r="DG17" s="611"/>
      <c r="DH17" s="611"/>
      <c r="DI17" s="611"/>
      <c r="DJ17" s="611"/>
      <c r="DK17" s="611"/>
      <c r="DL17" s="611"/>
      <c r="DM17" s="611"/>
      <c r="DN17" s="611"/>
      <c r="DO17" s="611"/>
      <c r="DP17" s="612"/>
      <c r="DQ17" s="619">
        <v>1302490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9240</v>
      </c>
      <c r="S18" s="611"/>
      <c r="T18" s="611"/>
      <c r="U18" s="611"/>
      <c r="V18" s="611"/>
      <c r="W18" s="611"/>
      <c r="X18" s="611"/>
      <c r="Y18" s="612"/>
      <c r="Z18" s="613">
        <v>0.1</v>
      </c>
      <c r="AA18" s="613"/>
      <c r="AB18" s="613"/>
      <c r="AC18" s="613"/>
      <c r="AD18" s="614">
        <v>9240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55381</v>
      </c>
      <c r="S19" s="611"/>
      <c r="T19" s="611"/>
      <c r="U19" s="611"/>
      <c r="V19" s="611"/>
      <c r="W19" s="611"/>
      <c r="X19" s="611"/>
      <c r="Y19" s="612"/>
      <c r="Z19" s="613">
        <v>0.4</v>
      </c>
      <c r="AA19" s="613"/>
      <c r="AB19" s="613"/>
      <c r="AC19" s="613"/>
      <c r="AD19" s="614">
        <v>55381</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31661</v>
      </c>
      <c r="BH19" s="611"/>
      <c r="BI19" s="611"/>
      <c r="BJ19" s="611"/>
      <c r="BK19" s="611"/>
      <c r="BL19" s="611"/>
      <c r="BM19" s="611"/>
      <c r="BN19" s="612"/>
      <c r="BO19" s="613">
        <v>2.1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238</v>
      </c>
      <c r="S20" s="611"/>
      <c r="T20" s="611"/>
      <c r="U20" s="611"/>
      <c r="V20" s="611"/>
      <c r="W20" s="611"/>
      <c r="X20" s="611"/>
      <c r="Y20" s="612"/>
      <c r="Z20" s="613">
        <v>0</v>
      </c>
      <c r="AA20" s="613"/>
      <c r="AB20" s="613"/>
      <c r="AC20" s="613"/>
      <c r="AD20" s="614">
        <v>238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31661</v>
      </c>
      <c r="BH20" s="611"/>
      <c r="BI20" s="611"/>
      <c r="BJ20" s="611"/>
      <c r="BK20" s="611"/>
      <c r="BL20" s="611"/>
      <c r="BM20" s="611"/>
      <c r="BN20" s="612"/>
      <c r="BO20" s="613">
        <v>2.1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12935072</v>
      </c>
      <c r="CS20" s="611"/>
      <c r="CT20" s="611"/>
      <c r="CU20" s="611"/>
      <c r="CV20" s="611"/>
      <c r="CW20" s="611"/>
      <c r="CX20" s="611"/>
      <c r="CY20" s="612"/>
      <c r="CZ20" s="613">
        <v>100</v>
      </c>
      <c r="DA20" s="613"/>
      <c r="DB20" s="613"/>
      <c r="DC20" s="613"/>
      <c r="DD20" s="619">
        <v>1782038</v>
      </c>
      <c r="DE20" s="611"/>
      <c r="DF20" s="611"/>
      <c r="DG20" s="611"/>
      <c r="DH20" s="611"/>
      <c r="DI20" s="611"/>
      <c r="DJ20" s="611"/>
      <c r="DK20" s="611"/>
      <c r="DL20" s="611"/>
      <c r="DM20" s="611"/>
      <c r="DN20" s="611"/>
      <c r="DO20" s="611"/>
      <c r="DP20" s="612"/>
      <c r="DQ20" s="619">
        <v>8293134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5498458</v>
      </c>
      <c r="S21" s="611"/>
      <c r="T21" s="611"/>
      <c r="U21" s="611"/>
      <c r="V21" s="611"/>
      <c r="W21" s="611"/>
      <c r="X21" s="611"/>
      <c r="Y21" s="612"/>
      <c r="Z21" s="613">
        <v>41.3</v>
      </c>
      <c r="AA21" s="613"/>
      <c r="AB21" s="613"/>
      <c r="AC21" s="613"/>
      <c r="AD21" s="614">
        <v>4733141</v>
      </c>
      <c r="AE21" s="614"/>
      <c r="AF21" s="614"/>
      <c r="AG21" s="614"/>
      <c r="AH21" s="614"/>
      <c r="AI21" s="614"/>
      <c r="AJ21" s="614"/>
      <c r="AK21" s="614"/>
      <c r="AL21" s="615">
        <v>68.8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4437</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4733141</v>
      </c>
      <c r="S22" s="611"/>
      <c r="T22" s="611"/>
      <c r="U22" s="611"/>
      <c r="V22" s="611"/>
      <c r="W22" s="611"/>
      <c r="X22" s="611"/>
      <c r="Y22" s="612"/>
      <c r="Z22" s="613">
        <v>35.5</v>
      </c>
      <c r="AA22" s="613"/>
      <c r="AB22" s="613"/>
      <c r="AC22" s="613"/>
      <c r="AD22" s="614">
        <v>4733141</v>
      </c>
      <c r="AE22" s="614"/>
      <c r="AF22" s="614"/>
      <c r="AG22" s="614"/>
      <c r="AH22" s="614"/>
      <c r="AI22" s="614"/>
      <c r="AJ22" s="614"/>
      <c r="AK22" s="614"/>
      <c r="AL22" s="615">
        <v>68.8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765317</v>
      </c>
      <c r="S23" s="611"/>
      <c r="T23" s="611"/>
      <c r="U23" s="611"/>
      <c r="V23" s="611"/>
      <c r="W23" s="611"/>
      <c r="X23" s="611"/>
      <c r="Y23" s="612"/>
      <c r="Z23" s="613">
        <v>5.7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27224</v>
      </c>
      <c r="BH23" s="611"/>
      <c r="BI23" s="611"/>
      <c r="BJ23" s="611"/>
      <c r="BK23" s="611"/>
      <c r="BL23" s="611"/>
      <c r="BM23" s="611"/>
      <c r="BN23" s="612"/>
      <c r="BO23" s="613">
        <v>1.8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4393313</v>
      </c>
      <c r="CS24" s="600"/>
      <c r="CT24" s="600"/>
      <c r="CU24" s="600"/>
      <c r="CV24" s="600"/>
      <c r="CW24" s="600"/>
      <c r="CX24" s="600"/>
      <c r="CY24" s="601"/>
      <c r="CZ24" s="604">
        <v>34</v>
      </c>
      <c r="DA24" s="605"/>
      <c r="DB24" s="605"/>
      <c r="DC24" s="621"/>
      <c r="DD24" s="640">
        <v>3471033</v>
      </c>
      <c r="DE24" s="600"/>
      <c r="DF24" s="600"/>
      <c r="DG24" s="600"/>
      <c r="DH24" s="600"/>
      <c r="DI24" s="600"/>
      <c r="DJ24" s="600"/>
      <c r="DK24" s="601"/>
      <c r="DL24" s="640">
        <v>3339281</v>
      </c>
      <c r="DM24" s="600"/>
      <c r="DN24" s="600"/>
      <c r="DO24" s="600"/>
      <c r="DP24" s="600"/>
      <c r="DQ24" s="600"/>
      <c r="DR24" s="600"/>
      <c r="DS24" s="600"/>
      <c r="DT24" s="600"/>
      <c r="DU24" s="600"/>
      <c r="DV24" s="601"/>
      <c r="DW24" s="604">
        <v>48.4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7660186</v>
      </c>
      <c r="S25" s="611"/>
      <c r="T25" s="611"/>
      <c r="U25" s="611"/>
      <c r="V25" s="611"/>
      <c r="W25" s="611"/>
      <c r="X25" s="611"/>
      <c r="Y25" s="612"/>
      <c r="Z25" s="613">
        <v>57.5</v>
      </c>
      <c r="AA25" s="613"/>
      <c r="AB25" s="613"/>
      <c r="AC25" s="613"/>
      <c r="AD25" s="614">
        <v>6867645</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1759762</v>
      </c>
      <c r="CS25" s="643"/>
      <c r="CT25" s="643"/>
      <c r="CU25" s="643"/>
      <c r="CV25" s="643"/>
      <c r="CW25" s="643"/>
      <c r="CX25" s="643"/>
      <c r="CY25" s="644"/>
      <c r="CZ25" s="615">
        <v>13.6</v>
      </c>
      <c r="DA25" s="641"/>
      <c r="DB25" s="641"/>
      <c r="DC25" s="645"/>
      <c r="DD25" s="619">
        <v>1648988</v>
      </c>
      <c r="DE25" s="643"/>
      <c r="DF25" s="643"/>
      <c r="DG25" s="643"/>
      <c r="DH25" s="643"/>
      <c r="DI25" s="643"/>
      <c r="DJ25" s="643"/>
      <c r="DK25" s="644"/>
      <c r="DL25" s="619">
        <v>1610892</v>
      </c>
      <c r="DM25" s="643"/>
      <c r="DN25" s="643"/>
      <c r="DO25" s="643"/>
      <c r="DP25" s="643"/>
      <c r="DQ25" s="643"/>
      <c r="DR25" s="643"/>
      <c r="DS25" s="643"/>
      <c r="DT25" s="643"/>
      <c r="DU25" s="643"/>
      <c r="DV25" s="644"/>
      <c r="DW25" s="615">
        <v>23.4</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1965</v>
      </c>
      <c r="S26" s="611"/>
      <c r="T26" s="611"/>
      <c r="U26" s="611"/>
      <c r="V26" s="611"/>
      <c r="W26" s="611"/>
      <c r="X26" s="611"/>
      <c r="Y26" s="612"/>
      <c r="Z26" s="613">
        <v>0</v>
      </c>
      <c r="AA26" s="613"/>
      <c r="AB26" s="613"/>
      <c r="AC26" s="613"/>
      <c r="AD26" s="614">
        <v>1965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1034809</v>
      </c>
      <c r="CS26" s="611"/>
      <c r="CT26" s="611"/>
      <c r="CU26" s="611"/>
      <c r="CV26" s="611"/>
      <c r="CW26" s="611"/>
      <c r="CX26" s="611"/>
      <c r="CY26" s="612"/>
      <c r="CZ26" s="615">
        <v>8</v>
      </c>
      <c r="DA26" s="641"/>
      <c r="DB26" s="641"/>
      <c r="DC26" s="645"/>
      <c r="DD26" s="619">
        <v>988900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9575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1529225</v>
      </c>
      <c r="BH27" s="611"/>
      <c r="BI27" s="611"/>
      <c r="BJ27" s="611"/>
      <c r="BK27" s="611"/>
      <c r="BL27" s="611"/>
      <c r="BM27" s="611"/>
      <c r="BN27" s="612"/>
      <c r="BO27" s="613">
        <v>100</v>
      </c>
      <c r="BP27" s="613"/>
      <c r="BQ27" s="613"/>
      <c r="BR27" s="613"/>
      <c r="BS27" s="614">
        <v>7559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1327084</v>
      </c>
      <c r="CS27" s="643"/>
      <c r="CT27" s="643"/>
      <c r="CU27" s="643"/>
      <c r="CV27" s="643"/>
      <c r="CW27" s="643"/>
      <c r="CX27" s="643"/>
      <c r="CY27" s="644"/>
      <c r="CZ27" s="615">
        <v>10.3</v>
      </c>
      <c r="DA27" s="641"/>
      <c r="DB27" s="641"/>
      <c r="DC27" s="645"/>
      <c r="DD27" s="619">
        <v>519701</v>
      </c>
      <c r="DE27" s="643"/>
      <c r="DF27" s="643"/>
      <c r="DG27" s="643"/>
      <c r="DH27" s="643"/>
      <c r="DI27" s="643"/>
      <c r="DJ27" s="643"/>
      <c r="DK27" s="644"/>
      <c r="DL27" s="619">
        <v>435973</v>
      </c>
      <c r="DM27" s="643"/>
      <c r="DN27" s="643"/>
      <c r="DO27" s="643"/>
      <c r="DP27" s="643"/>
      <c r="DQ27" s="643"/>
      <c r="DR27" s="643"/>
      <c r="DS27" s="643"/>
      <c r="DT27" s="643"/>
      <c r="DU27" s="643"/>
      <c r="DV27" s="644"/>
      <c r="DW27" s="615">
        <v>6.3</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40629</v>
      </c>
      <c r="S28" s="611"/>
      <c r="T28" s="611"/>
      <c r="U28" s="611"/>
      <c r="V28" s="611"/>
      <c r="W28" s="611"/>
      <c r="X28" s="611"/>
      <c r="Y28" s="612"/>
      <c r="Z28" s="613">
        <v>0.3</v>
      </c>
      <c r="AA28" s="613"/>
      <c r="AB28" s="613"/>
      <c r="AC28" s="613"/>
      <c r="AD28" s="614">
        <v>3603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1306467</v>
      </c>
      <c r="CS28" s="611"/>
      <c r="CT28" s="611"/>
      <c r="CU28" s="611"/>
      <c r="CV28" s="611"/>
      <c r="CW28" s="611"/>
      <c r="CX28" s="611"/>
      <c r="CY28" s="612"/>
      <c r="CZ28" s="615">
        <v>10.1</v>
      </c>
      <c r="DA28" s="641"/>
      <c r="DB28" s="641"/>
      <c r="DC28" s="645"/>
      <c r="DD28" s="619">
        <v>1302344</v>
      </c>
      <c r="DE28" s="611"/>
      <c r="DF28" s="611"/>
      <c r="DG28" s="611"/>
      <c r="DH28" s="611"/>
      <c r="DI28" s="611"/>
      <c r="DJ28" s="611"/>
      <c r="DK28" s="612"/>
      <c r="DL28" s="619">
        <v>1292416</v>
      </c>
      <c r="DM28" s="611"/>
      <c r="DN28" s="611"/>
      <c r="DO28" s="611"/>
      <c r="DP28" s="611"/>
      <c r="DQ28" s="611"/>
      <c r="DR28" s="611"/>
      <c r="DS28" s="611"/>
      <c r="DT28" s="611"/>
      <c r="DU28" s="611"/>
      <c r="DV28" s="612"/>
      <c r="DW28" s="615">
        <v>18.7</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8012</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1303108</v>
      </c>
      <c r="CS29" s="643"/>
      <c r="CT29" s="643"/>
      <c r="CU29" s="643"/>
      <c r="CV29" s="643"/>
      <c r="CW29" s="643"/>
      <c r="CX29" s="643"/>
      <c r="CY29" s="644"/>
      <c r="CZ29" s="615">
        <v>10.1</v>
      </c>
      <c r="DA29" s="641"/>
      <c r="DB29" s="641"/>
      <c r="DC29" s="645"/>
      <c r="DD29" s="619">
        <v>1298985</v>
      </c>
      <c r="DE29" s="643"/>
      <c r="DF29" s="643"/>
      <c r="DG29" s="643"/>
      <c r="DH29" s="643"/>
      <c r="DI29" s="643"/>
      <c r="DJ29" s="643"/>
      <c r="DK29" s="644"/>
      <c r="DL29" s="619">
        <v>1289057</v>
      </c>
      <c r="DM29" s="643"/>
      <c r="DN29" s="643"/>
      <c r="DO29" s="643"/>
      <c r="DP29" s="643"/>
      <c r="DQ29" s="643"/>
      <c r="DR29" s="643"/>
      <c r="DS29" s="643"/>
      <c r="DT29" s="643"/>
      <c r="DU29" s="643"/>
      <c r="DV29" s="644"/>
      <c r="DW29" s="615">
        <v>18.7</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1566332</v>
      </c>
      <c r="S30" s="611"/>
      <c r="T30" s="611"/>
      <c r="U30" s="611"/>
      <c r="V30" s="611"/>
      <c r="W30" s="611"/>
      <c r="X30" s="611"/>
      <c r="Y30" s="612"/>
      <c r="Z30" s="613">
        <v>11.8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1231173</v>
      </c>
      <c r="CS30" s="611"/>
      <c r="CT30" s="611"/>
      <c r="CU30" s="611"/>
      <c r="CV30" s="611"/>
      <c r="CW30" s="611"/>
      <c r="CX30" s="611"/>
      <c r="CY30" s="612"/>
      <c r="CZ30" s="615">
        <v>9.5</v>
      </c>
      <c r="DA30" s="641"/>
      <c r="DB30" s="641"/>
      <c r="DC30" s="645"/>
      <c r="DD30" s="619">
        <v>1227050</v>
      </c>
      <c r="DE30" s="611"/>
      <c r="DF30" s="611"/>
      <c r="DG30" s="611"/>
      <c r="DH30" s="611"/>
      <c r="DI30" s="611"/>
      <c r="DJ30" s="611"/>
      <c r="DK30" s="612"/>
      <c r="DL30" s="619">
        <v>1217122</v>
      </c>
      <c r="DM30" s="611"/>
      <c r="DN30" s="611"/>
      <c r="DO30" s="611"/>
      <c r="DP30" s="611"/>
      <c r="DQ30" s="611"/>
      <c r="DR30" s="611"/>
      <c r="DS30" s="611"/>
      <c r="DT30" s="611"/>
      <c r="DU30" s="611"/>
      <c r="DV30" s="612"/>
      <c r="DW30" s="615">
        <v>17.7</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98.6</v>
      </c>
      <c r="BH31" s="654"/>
      <c r="BI31" s="654"/>
      <c r="BJ31" s="654"/>
      <c r="BK31" s="654"/>
      <c r="BL31" s="654"/>
      <c r="BM31" s="605">
        <v>92.3</v>
      </c>
      <c r="BN31" s="654"/>
      <c r="BO31" s="654"/>
      <c r="BP31" s="654"/>
      <c r="BQ31" s="655"/>
      <c r="BR31" s="666">
        <v>98.4</v>
      </c>
      <c r="BS31" s="654"/>
      <c r="BT31" s="654"/>
      <c r="BU31" s="654"/>
      <c r="BV31" s="654"/>
      <c r="BW31" s="654"/>
      <c r="BX31" s="605">
        <v>91.5</v>
      </c>
      <c r="BY31" s="654"/>
      <c r="BZ31" s="654"/>
      <c r="CA31" s="654"/>
      <c r="CB31" s="655"/>
      <c r="CD31" s="648"/>
      <c r="CE31" s="649"/>
      <c r="CF31" s="607" t="s">
        <v>300</v>
      </c>
      <c r="CG31" s="608"/>
      <c r="CH31" s="608"/>
      <c r="CI31" s="608"/>
      <c r="CJ31" s="608"/>
      <c r="CK31" s="608"/>
      <c r="CL31" s="608"/>
      <c r="CM31" s="608"/>
      <c r="CN31" s="608"/>
      <c r="CO31" s="608"/>
      <c r="CP31" s="608"/>
      <c r="CQ31" s="609"/>
      <c r="CR31" s="610">
        <v>71935</v>
      </c>
      <c r="CS31" s="643"/>
      <c r="CT31" s="643"/>
      <c r="CU31" s="643"/>
      <c r="CV31" s="643"/>
      <c r="CW31" s="643"/>
      <c r="CX31" s="643"/>
      <c r="CY31" s="644"/>
      <c r="CZ31" s="615">
        <v>0.6</v>
      </c>
      <c r="DA31" s="641"/>
      <c r="DB31" s="641"/>
      <c r="DC31" s="645"/>
      <c r="DD31" s="619">
        <v>71935</v>
      </c>
      <c r="DE31" s="643"/>
      <c r="DF31" s="643"/>
      <c r="DG31" s="643"/>
      <c r="DH31" s="643"/>
      <c r="DI31" s="643"/>
      <c r="DJ31" s="643"/>
      <c r="DK31" s="644"/>
      <c r="DL31" s="619">
        <v>71935</v>
      </c>
      <c r="DM31" s="643"/>
      <c r="DN31" s="643"/>
      <c r="DO31" s="643"/>
      <c r="DP31" s="643"/>
      <c r="DQ31" s="643"/>
      <c r="DR31" s="643"/>
      <c r="DS31" s="643"/>
      <c r="DT31" s="643"/>
      <c r="DU31" s="643"/>
      <c r="DV31" s="644"/>
      <c r="DW31" s="615">
        <v>1</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809605</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94.9</v>
      </c>
      <c r="BN32" s="643"/>
      <c r="BO32" s="643"/>
      <c r="BP32" s="643"/>
      <c r="BQ32" s="665"/>
      <c r="BR32" s="667">
        <v>98.7</v>
      </c>
      <c r="BS32" s="643"/>
      <c r="BT32" s="643"/>
      <c r="BU32" s="643"/>
      <c r="BV32" s="643"/>
      <c r="BW32" s="643"/>
      <c r="BX32" s="616">
        <v>94.8</v>
      </c>
      <c r="BY32" s="643"/>
      <c r="BZ32" s="643"/>
      <c r="CA32" s="643"/>
      <c r="CB32" s="665"/>
      <c r="CD32" s="650"/>
      <c r="CE32" s="651"/>
      <c r="CF32" s="607" t="s">
        <v>304</v>
      </c>
      <c r="CG32" s="608"/>
      <c r="CH32" s="608"/>
      <c r="CI32" s="608"/>
      <c r="CJ32" s="608"/>
      <c r="CK32" s="608"/>
      <c r="CL32" s="608"/>
      <c r="CM32" s="608"/>
      <c r="CN32" s="608"/>
      <c r="CO32" s="608"/>
      <c r="CP32" s="608"/>
      <c r="CQ32" s="609"/>
      <c r="CR32" s="610">
        <v>3359</v>
      </c>
      <c r="CS32" s="611"/>
      <c r="CT32" s="611"/>
      <c r="CU32" s="611"/>
      <c r="CV32" s="611"/>
      <c r="CW32" s="611"/>
      <c r="CX32" s="611"/>
      <c r="CY32" s="612"/>
      <c r="CZ32" s="615">
        <v>0</v>
      </c>
      <c r="DA32" s="641"/>
      <c r="DB32" s="641"/>
      <c r="DC32" s="645"/>
      <c r="DD32" s="619">
        <v>3359</v>
      </c>
      <c r="DE32" s="611"/>
      <c r="DF32" s="611"/>
      <c r="DG32" s="611"/>
      <c r="DH32" s="611"/>
      <c r="DI32" s="611"/>
      <c r="DJ32" s="611"/>
      <c r="DK32" s="612"/>
      <c r="DL32" s="619">
        <v>3359</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49307</v>
      </c>
      <c r="S33" s="611"/>
      <c r="T33" s="611"/>
      <c r="U33" s="611"/>
      <c r="V33" s="611"/>
      <c r="W33" s="611"/>
      <c r="X33" s="611"/>
      <c r="Y33" s="612"/>
      <c r="Z33" s="613">
        <v>0.4</v>
      </c>
      <c r="AA33" s="613"/>
      <c r="AB33" s="613"/>
      <c r="AC33" s="613"/>
      <c r="AD33" s="614">
        <v>1685</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98.1</v>
      </c>
      <c r="BH33" s="669"/>
      <c r="BI33" s="669"/>
      <c r="BJ33" s="669"/>
      <c r="BK33" s="669"/>
      <c r="BL33" s="669"/>
      <c r="BM33" s="670">
        <v>89.6</v>
      </c>
      <c r="BN33" s="669"/>
      <c r="BO33" s="669"/>
      <c r="BP33" s="669"/>
      <c r="BQ33" s="671"/>
      <c r="BR33" s="668">
        <v>97.8</v>
      </c>
      <c r="BS33" s="669"/>
      <c r="BT33" s="669"/>
      <c r="BU33" s="669"/>
      <c r="BV33" s="669"/>
      <c r="BW33" s="669"/>
      <c r="BX33" s="670">
        <v>87.5</v>
      </c>
      <c r="BY33" s="669"/>
      <c r="BZ33" s="669"/>
      <c r="CA33" s="669"/>
      <c r="CB33" s="671"/>
      <c r="CD33" s="607" t="s">
        <v>307</v>
      </c>
      <c r="CE33" s="608"/>
      <c r="CF33" s="608"/>
      <c r="CG33" s="608"/>
      <c r="CH33" s="608"/>
      <c r="CI33" s="608"/>
      <c r="CJ33" s="608"/>
      <c r="CK33" s="608"/>
      <c r="CL33" s="608"/>
      <c r="CM33" s="608"/>
      <c r="CN33" s="608"/>
      <c r="CO33" s="608"/>
      <c r="CP33" s="608"/>
      <c r="CQ33" s="609"/>
      <c r="CR33" s="610">
        <v>6497061</v>
      </c>
      <c r="CS33" s="643"/>
      <c r="CT33" s="643"/>
      <c r="CU33" s="643"/>
      <c r="CV33" s="643"/>
      <c r="CW33" s="643"/>
      <c r="CX33" s="643"/>
      <c r="CY33" s="644"/>
      <c r="CZ33" s="615">
        <v>50.2</v>
      </c>
      <c r="DA33" s="641"/>
      <c r="DB33" s="641"/>
      <c r="DC33" s="645"/>
      <c r="DD33" s="619">
        <v>4686702</v>
      </c>
      <c r="DE33" s="643"/>
      <c r="DF33" s="643"/>
      <c r="DG33" s="643"/>
      <c r="DH33" s="643"/>
      <c r="DI33" s="643"/>
      <c r="DJ33" s="643"/>
      <c r="DK33" s="644"/>
      <c r="DL33" s="619">
        <v>2940368</v>
      </c>
      <c r="DM33" s="643"/>
      <c r="DN33" s="643"/>
      <c r="DO33" s="643"/>
      <c r="DP33" s="643"/>
      <c r="DQ33" s="643"/>
      <c r="DR33" s="643"/>
      <c r="DS33" s="643"/>
      <c r="DT33" s="643"/>
      <c r="DU33" s="643"/>
      <c r="DV33" s="644"/>
      <c r="DW33" s="615">
        <v>42.7</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329640</v>
      </c>
      <c r="S34" s="611"/>
      <c r="T34" s="611"/>
      <c r="U34" s="611"/>
      <c r="V34" s="611"/>
      <c r="W34" s="611"/>
      <c r="X34" s="611"/>
      <c r="Y34" s="612"/>
      <c r="Z34" s="613">
        <v>2.5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1238701</v>
      </c>
      <c r="CS34" s="611"/>
      <c r="CT34" s="611"/>
      <c r="CU34" s="611"/>
      <c r="CV34" s="611"/>
      <c r="CW34" s="611"/>
      <c r="CX34" s="611"/>
      <c r="CY34" s="612"/>
      <c r="CZ34" s="615">
        <v>9.6</v>
      </c>
      <c r="DA34" s="641"/>
      <c r="DB34" s="641"/>
      <c r="DC34" s="645"/>
      <c r="DD34" s="619">
        <v>883542</v>
      </c>
      <c r="DE34" s="611"/>
      <c r="DF34" s="611"/>
      <c r="DG34" s="611"/>
      <c r="DH34" s="611"/>
      <c r="DI34" s="611"/>
      <c r="DJ34" s="611"/>
      <c r="DK34" s="612"/>
      <c r="DL34" s="619">
        <v>708820</v>
      </c>
      <c r="DM34" s="611"/>
      <c r="DN34" s="611"/>
      <c r="DO34" s="611"/>
      <c r="DP34" s="611"/>
      <c r="DQ34" s="611"/>
      <c r="DR34" s="611"/>
      <c r="DS34" s="611"/>
      <c r="DT34" s="611"/>
      <c r="DU34" s="611"/>
      <c r="DV34" s="612"/>
      <c r="DW34" s="615">
        <v>10.3</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562983</v>
      </c>
      <c r="S35" s="611"/>
      <c r="T35" s="611"/>
      <c r="U35" s="611"/>
      <c r="V35" s="611"/>
      <c r="W35" s="611"/>
      <c r="X35" s="611"/>
      <c r="Y35" s="612"/>
      <c r="Z35" s="613">
        <v>4.2</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401359</v>
      </c>
      <c r="CS35" s="643"/>
      <c r="CT35" s="643"/>
      <c r="CU35" s="643"/>
      <c r="CV35" s="643"/>
      <c r="CW35" s="643"/>
      <c r="CX35" s="643"/>
      <c r="CY35" s="644"/>
      <c r="CZ35" s="615">
        <v>3.1</v>
      </c>
      <c r="DA35" s="641"/>
      <c r="DB35" s="641"/>
      <c r="DC35" s="645"/>
      <c r="DD35" s="619">
        <v>286708</v>
      </c>
      <c r="DE35" s="643"/>
      <c r="DF35" s="643"/>
      <c r="DG35" s="643"/>
      <c r="DH35" s="643"/>
      <c r="DI35" s="643"/>
      <c r="DJ35" s="643"/>
      <c r="DK35" s="644"/>
      <c r="DL35" s="619">
        <v>118911</v>
      </c>
      <c r="DM35" s="643"/>
      <c r="DN35" s="643"/>
      <c r="DO35" s="643"/>
      <c r="DP35" s="643"/>
      <c r="DQ35" s="643"/>
      <c r="DR35" s="643"/>
      <c r="DS35" s="643"/>
      <c r="DT35" s="643"/>
      <c r="DU35" s="643"/>
      <c r="DV35" s="644"/>
      <c r="DW35" s="615">
        <v>1.7</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529575</v>
      </c>
      <c r="S36" s="611"/>
      <c r="T36" s="611"/>
      <c r="U36" s="611"/>
      <c r="V36" s="611"/>
      <c r="W36" s="611"/>
      <c r="X36" s="611"/>
      <c r="Y36" s="612"/>
      <c r="Z36" s="613">
        <v>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2463260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26949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3350286</v>
      </c>
      <c r="CS36" s="611"/>
      <c r="CT36" s="611"/>
      <c r="CU36" s="611"/>
      <c r="CV36" s="611"/>
      <c r="CW36" s="611"/>
      <c r="CX36" s="611"/>
      <c r="CY36" s="612"/>
      <c r="CZ36" s="615">
        <v>25.9</v>
      </c>
      <c r="DA36" s="641"/>
      <c r="DB36" s="641"/>
      <c r="DC36" s="645"/>
      <c r="DD36" s="619">
        <v>2526860</v>
      </c>
      <c r="DE36" s="611"/>
      <c r="DF36" s="611"/>
      <c r="DG36" s="611"/>
      <c r="DH36" s="611"/>
      <c r="DI36" s="611"/>
      <c r="DJ36" s="611"/>
      <c r="DK36" s="612"/>
      <c r="DL36" s="619">
        <v>1730208</v>
      </c>
      <c r="DM36" s="611"/>
      <c r="DN36" s="611"/>
      <c r="DO36" s="611"/>
      <c r="DP36" s="611"/>
      <c r="DQ36" s="611"/>
      <c r="DR36" s="611"/>
      <c r="DS36" s="611"/>
      <c r="DT36" s="611"/>
      <c r="DU36" s="611"/>
      <c r="DV36" s="612"/>
      <c r="DW36" s="615">
        <v>25.1</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308433</v>
      </c>
      <c r="S37" s="611"/>
      <c r="T37" s="611"/>
      <c r="U37" s="611"/>
      <c r="V37" s="611"/>
      <c r="W37" s="611"/>
      <c r="X37" s="611"/>
      <c r="Y37" s="612"/>
      <c r="Z37" s="613">
        <v>2.2999999999999998</v>
      </c>
      <c r="AA37" s="613"/>
      <c r="AB37" s="613"/>
      <c r="AC37" s="613"/>
      <c r="AD37" s="614">
        <v>5068</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1403725</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6865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485514</v>
      </c>
      <c r="CS37" s="643"/>
      <c r="CT37" s="643"/>
      <c r="CU37" s="643"/>
      <c r="CV37" s="643"/>
      <c r="CW37" s="643"/>
      <c r="CX37" s="643"/>
      <c r="CY37" s="644"/>
      <c r="CZ37" s="615">
        <v>3.8</v>
      </c>
      <c r="DA37" s="641"/>
      <c r="DB37" s="641"/>
      <c r="DC37" s="645"/>
      <c r="DD37" s="619">
        <v>485137</v>
      </c>
      <c r="DE37" s="643"/>
      <c r="DF37" s="643"/>
      <c r="DG37" s="643"/>
      <c r="DH37" s="643"/>
      <c r="DI37" s="643"/>
      <c r="DJ37" s="643"/>
      <c r="DK37" s="644"/>
      <c r="DL37" s="619">
        <v>472721</v>
      </c>
      <c r="DM37" s="643"/>
      <c r="DN37" s="643"/>
      <c r="DO37" s="643"/>
      <c r="DP37" s="643"/>
      <c r="DQ37" s="643"/>
      <c r="DR37" s="643"/>
      <c r="DS37" s="643"/>
      <c r="DT37" s="643"/>
      <c r="DU37" s="643"/>
      <c r="DV37" s="644"/>
      <c r="DW37" s="615">
        <v>6.9</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1443310</v>
      </c>
      <c r="S38" s="611"/>
      <c r="T38" s="611"/>
      <c r="U38" s="611"/>
      <c r="V38" s="611"/>
      <c r="W38" s="611"/>
      <c r="X38" s="611"/>
      <c r="Y38" s="612"/>
      <c r="Z38" s="613">
        <v>10.8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332341</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1820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723632</v>
      </c>
      <c r="CS38" s="611"/>
      <c r="CT38" s="611"/>
      <c r="CU38" s="611"/>
      <c r="CV38" s="611"/>
      <c r="CW38" s="611"/>
      <c r="CX38" s="611"/>
      <c r="CY38" s="612"/>
      <c r="CZ38" s="615">
        <v>5.6</v>
      </c>
      <c r="DA38" s="641"/>
      <c r="DB38" s="641"/>
      <c r="DC38" s="645"/>
      <c r="DD38" s="619">
        <v>601039</v>
      </c>
      <c r="DE38" s="611"/>
      <c r="DF38" s="611"/>
      <c r="DG38" s="611"/>
      <c r="DH38" s="611"/>
      <c r="DI38" s="611"/>
      <c r="DJ38" s="611"/>
      <c r="DK38" s="612"/>
      <c r="DL38" s="619">
        <v>381429</v>
      </c>
      <c r="DM38" s="611"/>
      <c r="DN38" s="611"/>
      <c r="DO38" s="611"/>
      <c r="DP38" s="611"/>
      <c r="DQ38" s="611"/>
      <c r="DR38" s="611"/>
      <c r="DS38" s="611"/>
      <c r="DT38" s="611"/>
      <c r="DU38" s="611"/>
      <c r="DV38" s="612"/>
      <c r="DW38" s="615">
        <v>5.5</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3562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2791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747653</v>
      </c>
      <c r="CS39" s="643"/>
      <c r="CT39" s="643"/>
      <c r="CU39" s="643"/>
      <c r="CV39" s="643"/>
      <c r="CW39" s="643"/>
      <c r="CX39" s="643"/>
      <c r="CY39" s="644"/>
      <c r="CZ39" s="615">
        <v>5.8</v>
      </c>
      <c r="DA39" s="641"/>
      <c r="DB39" s="641"/>
      <c r="DC39" s="645"/>
      <c r="DD39" s="619">
        <v>385023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13510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35430</v>
      </c>
      <c r="CS40" s="611"/>
      <c r="CT40" s="611"/>
      <c r="CU40" s="611"/>
      <c r="CV40" s="611"/>
      <c r="CW40" s="611"/>
      <c r="CX40" s="611"/>
      <c r="CY40" s="612"/>
      <c r="CZ40" s="615">
        <v>0.3</v>
      </c>
      <c r="DA40" s="641"/>
      <c r="DB40" s="641"/>
      <c r="DC40" s="645"/>
      <c r="DD40" s="619">
        <v>3530</v>
      </c>
      <c r="DE40" s="611"/>
      <c r="DF40" s="611"/>
      <c r="DG40" s="611"/>
      <c r="DH40" s="611"/>
      <c r="DI40" s="611"/>
      <c r="DJ40" s="611"/>
      <c r="DK40" s="612"/>
      <c r="DL40" s="619">
        <v>1000</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13319552</v>
      </c>
      <c r="S41" s="683"/>
      <c r="T41" s="683"/>
      <c r="U41" s="683"/>
      <c r="V41" s="683"/>
      <c r="W41" s="683"/>
      <c r="X41" s="683"/>
      <c r="Y41" s="687"/>
      <c r="Z41" s="688">
        <v>100</v>
      </c>
      <c r="AA41" s="688"/>
      <c r="AB41" s="688"/>
      <c r="AC41" s="688"/>
      <c r="AD41" s="689">
        <v>6879966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145659</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577973</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437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2044698</v>
      </c>
      <c r="CS42" s="643"/>
      <c r="CT42" s="643"/>
      <c r="CU42" s="643"/>
      <c r="CV42" s="643"/>
      <c r="CW42" s="643"/>
      <c r="CX42" s="643"/>
      <c r="CY42" s="644"/>
      <c r="CZ42" s="615">
        <v>15.8</v>
      </c>
      <c r="DA42" s="641"/>
      <c r="DB42" s="641"/>
      <c r="DC42" s="645"/>
      <c r="DD42" s="619">
        <v>135399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11774</v>
      </c>
      <c r="CS43" s="643"/>
      <c r="CT43" s="643"/>
      <c r="CU43" s="643"/>
      <c r="CV43" s="643"/>
      <c r="CW43" s="643"/>
      <c r="CX43" s="643"/>
      <c r="CY43" s="644"/>
      <c r="CZ43" s="615">
        <v>0.1</v>
      </c>
      <c r="DA43" s="641"/>
      <c r="DB43" s="641"/>
      <c r="DC43" s="645"/>
      <c r="DD43" s="619">
        <v>11774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1782038</v>
      </c>
      <c r="CS44" s="611"/>
      <c r="CT44" s="611"/>
      <c r="CU44" s="611"/>
      <c r="CV44" s="611"/>
      <c r="CW44" s="611"/>
      <c r="CX44" s="611"/>
      <c r="CY44" s="612"/>
      <c r="CZ44" s="615">
        <v>13.8</v>
      </c>
      <c r="DA44" s="616"/>
      <c r="DB44" s="616"/>
      <c r="DC44" s="622"/>
      <c r="DD44" s="619">
        <v>102580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1089742</v>
      </c>
      <c r="CS45" s="643"/>
      <c r="CT45" s="643"/>
      <c r="CU45" s="643"/>
      <c r="CV45" s="643"/>
      <c r="CW45" s="643"/>
      <c r="CX45" s="643"/>
      <c r="CY45" s="644"/>
      <c r="CZ45" s="615">
        <v>8.4</v>
      </c>
      <c r="DA45" s="641"/>
      <c r="DB45" s="641"/>
      <c r="DC45" s="645"/>
      <c r="DD45" s="619">
        <v>45941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612793</v>
      </c>
      <c r="CS46" s="611"/>
      <c r="CT46" s="611"/>
      <c r="CU46" s="611"/>
      <c r="CV46" s="611"/>
      <c r="CW46" s="611"/>
      <c r="CX46" s="611"/>
      <c r="CY46" s="612"/>
      <c r="CZ46" s="615">
        <v>4.7</v>
      </c>
      <c r="DA46" s="616"/>
      <c r="DB46" s="616"/>
      <c r="DC46" s="622"/>
      <c r="DD46" s="619">
        <v>46336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262660</v>
      </c>
      <c r="CS47" s="643"/>
      <c r="CT47" s="643"/>
      <c r="CU47" s="643"/>
      <c r="CV47" s="643"/>
      <c r="CW47" s="643"/>
      <c r="CX47" s="643"/>
      <c r="CY47" s="644"/>
      <c r="CZ47" s="615">
        <v>2</v>
      </c>
      <c r="DA47" s="641"/>
      <c r="DB47" s="641"/>
      <c r="DC47" s="645"/>
      <c r="DD47" s="619">
        <v>32819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12935072</v>
      </c>
      <c r="CS49" s="669"/>
      <c r="CT49" s="669"/>
      <c r="CU49" s="669"/>
      <c r="CV49" s="669"/>
      <c r="CW49" s="669"/>
      <c r="CX49" s="669"/>
      <c r="CY49" s="698"/>
      <c r="CZ49" s="690">
        <v>100</v>
      </c>
      <c r="DA49" s="699"/>
      <c r="DB49" s="699"/>
      <c r="DC49" s="700"/>
      <c r="DD49" s="701">
        <v>8293134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oesJ4/62u72Y3aBrd8o49rdZmFwgCo3Pp4J8TvilezLhGSwZ300ZEMOP6kM86r78naq1p53MhWEon6Wkgepw==" saltValue="5AWeI1G3humLGq18G821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13332</v>
      </c>
      <c r="R7" s="740"/>
      <c r="S7" s="740"/>
      <c r="T7" s="740"/>
      <c r="U7" s="740"/>
      <c r="V7" s="740">
        <v>12948</v>
      </c>
      <c r="W7" s="740"/>
      <c r="X7" s="740"/>
      <c r="Y7" s="740"/>
      <c r="Z7" s="740"/>
      <c r="AA7" s="740">
        <v>384</v>
      </c>
      <c r="AB7" s="740"/>
      <c r="AC7" s="740"/>
      <c r="AD7" s="740"/>
      <c r="AE7" s="741"/>
      <c r="AF7" s="742">
        <v>339</v>
      </c>
      <c r="AG7" s="743"/>
      <c r="AH7" s="743"/>
      <c r="AI7" s="743"/>
      <c r="AJ7" s="744"/>
      <c r="AK7" s="745">
        <v>563</v>
      </c>
      <c r="AL7" s="746"/>
      <c r="AM7" s="746"/>
      <c r="AN7" s="746"/>
      <c r="AO7" s="746"/>
      <c r="AP7" s="746">
        <v>15179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554</v>
      </c>
      <c r="BT7" s="734"/>
      <c r="BU7" s="734"/>
      <c r="BV7" s="734"/>
      <c r="BW7" s="734"/>
      <c r="BX7" s="734"/>
      <c r="BY7" s="734"/>
      <c r="BZ7" s="734"/>
      <c r="CA7" s="734"/>
      <c r="CB7" s="734"/>
      <c r="CC7" s="734"/>
      <c r="CD7" s="734"/>
      <c r="CE7" s="734"/>
      <c r="CF7" s="734"/>
      <c r="CG7" s="749"/>
      <c r="CH7" s="730">
        <v>19</v>
      </c>
      <c r="CI7" s="731"/>
      <c r="CJ7" s="731"/>
      <c r="CK7" s="731"/>
      <c r="CL7" s="732"/>
      <c r="CM7" s="730">
        <v>-41</v>
      </c>
      <c r="CN7" s="731"/>
      <c r="CO7" s="731"/>
      <c r="CP7" s="731"/>
      <c r="CQ7" s="732"/>
      <c r="CR7" s="730">
        <v>14</v>
      </c>
      <c r="CS7" s="731"/>
      <c r="CT7" s="731"/>
      <c r="CU7" s="731"/>
      <c r="CV7" s="732"/>
      <c r="CW7" s="730" t="s">
        <v>553</v>
      </c>
      <c r="CX7" s="731"/>
      <c r="CY7" s="731"/>
      <c r="CZ7" s="731"/>
      <c r="DA7" s="732"/>
      <c r="DB7" s="730" t="s">
        <v>553</v>
      </c>
      <c r="DC7" s="731"/>
      <c r="DD7" s="731"/>
      <c r="DE7" s="731"/>
      <c r="DF7" s="732"/>
      <c r="DG7" s="730" t="s">
        <v>553</v>
      </c>
      <c r="DH7" s="731"/>
      <c r="DI7" s="731"/>
      <c r="DJ7" s="731"/>
      <c r="DK7" s="732"/>
      <c r="DL7" s="730" t="s">
        <v>553</v>
      </c>
      <c r="DM7" s="731"/>
      <c r="DN7" s="731"/>
      <c r="DO7" s="731"/>
      <c r="DP7" s="732"/>
      <c r="DQ7" s="730" t="s">
        <v>553</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558</v>
      </c>
      <c r="BS8" s="760" t="s">
        <v>555</v>
      </c>
      <c r="BT8" s="761"/>
      <c r="BU8" s="761"/>
      <c r="BV8" s="761"/>
      <c r="BW8" s="761"/>
      <c r="BX8" s="761"/>
      <c r="BY8" s="761"/>
      <c r="BZ8" s="761"/>
      <c r="CA8" s="761"/>
      <c r="CB8" s="761"/>
      <c r="CC8" s="761"/>
      <c r="CD8" s="761"/>
      <c r="CE8" s="761"/>
      <c r="CF8" s="761"/>
      <c r="CG8" s="762"/>
      <c r="CH8" s="763">
        <v>0</v>
      </c>
      <c r="CI8" s="764"/>
      <c r="CJ8" s="764"/>
      <c r="CK8" s="764"/>
      <c r="CL8" s="765"/>
      <c r="CM8" s="763">
        <v>38</v>
      </c>
      <c r="CN8" s="764"/>
      <c r="CO8" s="764"/>
      <c r="CP8" s="764"/>
      <c r="CQ8" s="765"/>
      <c r="CR8" s="763">
        <v>5</v>
      </c>
      <c r="CS8" s="764"/>
      <c r="CT8" s="764"/>
      <c r="CU8" s="764"/>
      <c r="CV8" s="765"/>
      <c r="CW8" s="763" t="s">
        <v>553</v>
      </c>
      <c r="CX8" s="764"/>
      <c r="CY8" s="764"/>
      <c r="CZ8" s="764"/>
      <c r="DA8" s="765"/>
      <c r="DB8" s="763" t="s">
        <v>553</v>
      </c>
      <c r="DC8" s="764"/>
      <c r="DD8" s="764"/>
      <c r="DE8" s="764"/>
      <c r="DF8" s="765"/>
      <c r="DG8" s="763" t="s">
        <v>553</v>
      </c>
      <c r="DH8" s="764"/>
      <c r="DI8" s="764"/>
      <c r="DJ8" s="764"/>
      <c r="DK8" s="765"/>
      <c r="DL8" s="763" t="s">
        <v>553</v>
      </c>
      <c r="DM8" s="764"/>
      <c r="DN8" s="764"/>
      <c r="DO8" s="764"/>
      <c r="DP8" s="765"/>
      <c r="DQ8" s="763" t="s">
        <v>553</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556</v>
      </c>
      <c r="BT9" s="761"/>
      <c r="BU9" s="761"/>
      <c r="BV9" s="761"/>
      <c r="BW9" s="761"/>
      <c r="BX9" s="761"/>
      <c r="BY9" s="761"/>
      <c r="BZ9" s="761"/>
      <c r="CA9" s="761"/>
      <c r="CB9" s="761"/>
      <c r="CC9" s="761"/>
      <c r="CD9" s="761"/>
      <c r="CE9" s="761"/>
      <c r="CF9" s="761"/>
      <c r="CG9" s="762"/>
      <c r="CH9" s="763">
        <v>-171</v>
      </c>
      <c r="CI9" s="764"/>
      <c r="CJ9" s="764"/>
      <c r="CK9" s="764"/>
      <c r="CL9" s="765"/>
      <c r="CM9" s="763">
        <v>22</v>
      </c>
      <c r="CN9" s="764"/>
      <c r="CO9" s="764"/>
      <c r="CP9" s="764"/>
      <c r="CQ9" s="765"/>
      <c r="CR9" s="763">
        <v>10</v>
      </c>
      <c r="CS9" s="764"/>
      <c r="CT9" s="764"/>
      <c r="CU9" s="764"/>
      <c r="CV9" s="765"/>
      <c r="CW9" s="763">
        <v>6</v>
      </c>
      <c r="CX9" s="764"/>
      <c r="CY9" s="764"/>
      <c r="CZ9" s="764"/>
      <c r="DA9" s="765"/>
      <c r="DB9" s="763" t="s">
        <v>553</v>
      </c>
      <c r="DC9" s="764"/>
      <c r="DD9" s="764"/>
      <c r="DE9" s="764"/>
      <c r="DF9" s="765"/>
      <c r="DG9" s="763" t="s">
        <v>553</v>
      </c>
      <c r="DH9" s="764"/>
      <c r="DI9" s="764"/>
      <c r="DJ9" s="764"/>
      <c r="DK9" s="765"/>
      <c r="DL9" s="763" t="s">
        <v>553</v>
      </c>
      <c r="DM9" s="764"/>
      <c r="DN9" s="764"/>
      <c r="DO9" s="764"/>
      <c r="DP9" s="765"/>
      <c r="DQ9" s="763" t="s">
        <v>553</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557</v>
      </c>
      <c r="BT10" s="761"/>
      <c r="BU10" s="761"/>
      <c r="BV10" s="761"/>
      <c r="BW10" s="761"/>
      <c r="BX10" s="761"/>
      <c r="BY10" s="761"/>
      <c r="BZ10" s="761"/>
      <c r="CA10" s="761"/>
      <c r="CB10" s="761"/>
      <c r="CC10" s="761"/>
      <c r="CD10" s="761"/>
      <c r="CE10" s="761"/>
      <c r="CF10" s="761"/>
      <c r="CG10" s="762"/>
      <c r="CH10" s="763">
        <v>0</v>
      </c>
      <c r="CI10" s="764"/>
      <c r="CJ10" s="764"/>
      <c r="CK10" s="764"/>
      <c r="CL10" s="765"/>
      <c r="CM10" s="763">
        <v>20</v>
      </c>
      <c r="CN10" s="764"/>
      <c r="CO10" s="764"/>
      <c r="CP10" s="764"/>
      <c r="CQ10" s="765"/>
      <c r="CR10" s="763">
        <v>2</v>
      </c>
      <c r="CS10" s="764"/>
      <c r="CT10" s="764"/>
      <c r="CU10" s="764"/>
      <c r="CV10" s="765"/>
      <c r="CW10" s="763">
        <v>1</v>
      </c>
      <c r="CX10" s="764"/>
      <c r="CY10" s="764"/>
      <c r="CZ10" s="764"/>
      <c r="DA10" s="765"/>
      <c r="DB10" s="763" t="s">
        <v>553</v>
      </c>
      <c r="DC10" s="764"/>
      <c r="DD10" s="764"/>
      <c r="DE10" s="764"/>
      <c r="DF10" s="765"/>
      <c r="DG10" s="763" t="s">
        <v>553</v>
      </c>
      <c r="DH10" s="764"/>
      <c r="DI10" s="764"/>
      <c r="DJ10" s="764"/>
      <c r="DK10" s="765"/>
      <c r="DL10" s="763" t="s">
        <v>553</v>
      </c>
      <c r="DM10" s="764"/>
      <c r="DN10" s="764"/>
      <c r="DO10" s="764"/>
      <c r="DP10" s="765"/>
      <c r="DQ10" s="763" t="s">
        <v>553</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13320</v>
      </c>
      <c r="R23" s="780"/>
      <c r="S23" s="780"/>
      <c r="T23" s="780"/>
      <c r="U23" s="780"/>
      <c r="V23" s="780">
        <v>12935</v>
      </c>
      <c r="W23" s="780"/>
      <c r="X23" s="780"/>
      <c r="Y23" s="780"/>
      <c r="Z23" s="780"/>
      <c r="AA23" s="780">
        <v>384</v>
      </c>
      <c r="AB23" s="780"/>
      <c r="AC23" s="780"/>
      <c r="AD23" s="780"/>
      <c r="AE23" s="781"/>
      <c r="AF23" s="782">
        <v>339</v>
      </c>
      <c r="AG23" s="780"/>
      <c r="AH23" s="780"/>
      <c r="AI23" s="780"/>
      <c r="AJ23" s="783"/>
      <c r="AK23" s="784"/>
      <c r="AL23" s="785"/>
      <c r="AM23" s="785"/>
      <c r="AN23" s="785"/>
      <c r="AO23" s="785"/>
      <c r="AP23" s="780">
        <v>15179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1709</v>
      </c>
      <c r="R28" s="810"/>
      <c r="S28" s="810"/>
      <c r="T28" s="810"/>
      <c r="U28" s="810"/>
      <c r="V28" s="810">
        <v>1682</v>
      </c>
      <c r="W28" s="810"/>
      <c r="X28" s="810"/>
      <c r="Y28" s="810"/>
      <c r="Z28" s="810"/>
      <c r="AA28" s="810">
        <v>27</v>
      </c>
      <c r="AB28" s="810"/>
      <c r="AC28" s="810"/>
      <c r="AD28" s="810"/>
      <c r="AE28" s="811"/>
      <c r="AF28" s="812">
        <v>27</v>
      </c>
      <c r="AG28" s="810"/>
      <c r="AH28" s="810"/>
      <c r="AI28" s="810"/>
      <c r="AJ28" s="813"/>
      <c r="AK28" s="814">
        <v>146</v>
      </c>
      <c r="AL28" s="815"/>
      <c r="AM28" s="815"/>
      <c r="AN28" s="815"/>
      <c r="AO28" s="815"/>
      <c r="AP28" s="815" t="s">
        <v>553</v>
      </c>
      <c r="AQ28" s="815"/>
      <c r="AR28" s="815"/>
      <c r="AS28" s="815"/>
      <c r="AT28" s="815"/>
      <c r="AU28" s="815" t="s">
        <v>553</v>
      </c>
      <c r="AV28" s="815"/>
      <c r="AW28" s="815"/>
      <c r="AX28" s="815"/>
      <c r="AY28" s="815"/>
      <c r="AZ28" s="816" t="s">
        <v>553</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2043</v>
      </c>
      <c r="R29" s="771"/>
      <c r="S29" s="771"/>
      <c r="T29" s="771"/>
      <c r="U29" s="771"/>
      <c r="V29" s="771">
        <v>1977</v>
      </c>
      <c r="W29" s="771"/>
      <c r="X29" s="771"/>
      <c r="Y29" s="771"/>
      <c r="Z29" s="771"/>
      <c r="AA29" s="771">
        <v>66</v>
      </c>
      <c r="AB29" s="771"/>
      <c r="AC29" s="771"/>
      <c r="AD29" s="771"/>
      <c r="AE29" s="772"/>
      <c r="AF29" s="773">
        <v>66</v>
      </c>
      <c r="AG29" s="774"/>
      <c r="AH29" s="774"/>
      <c r="AI29" s="774"/>
      <c r="AJ29" s="775"/>
      <c r="AK29" s="821">
        <v>306</v>
      </c>
      <c r="AL29" s="817"/>
      <c r="AM29" s="817"/>
      <c r="AN29" s="817"/>
      <c r="AO29" s="817"/>
      <c r="AP29" s="817" t="s">
        <v>553</v>
      </c>
      <c r="AQ29" s="817"/>
      <c r="AR29" s="817"/>
      <c r="AS29" s="817"/>
      <c r="AT29" s="817"/>
      <c r="AU29" s="817" t="s">
        <v>553</v>
      </c>
      <c r="AV29" s="817"/>
      <c r="AW29" s="817"/>
      <c r="AX29" s="817"/>
      <c r="AY29" s="817"/>
      <c r="AZ29" s="818" t="s">
        <v>553</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211</v>
      </c>
      <c r="R30" s="771"/>
      <c r="S30" s="771"/>
      <c r="T30" s="771"/>
      <c r="U30" s="771"/>
      <c r="V30" s="771">
        <v>207</v>
      </c>
      <c r="W30" s="771"/>
      <c r="X30" s="771"/>
      <c r="Y30" s="771"/>
      <c r="Z30" s="771"/>
      <c r="AA30" s="771">
        <v>4</v>
      </c>
      <c r="AB30" s="771"/>
      <c r="AC30" s="771"/>
      <c r="AD30" s="771"/>
      <c r="AE30" s="772"/>
      <c r="AF30" s="773">
        <v>4</v>
      </c>
      <c r="AG30" s="774"/>
      <c r="AH30" s="774"/>
      <c r="AI30" s="774"/>
      <c r="AJ30" s="775"/>
      <c r="AK30" s="821">
        <v>76</v>
      </c>
      <c r="AL30" s="817"/>
      <c r="AM30" s="817"/>
      <c r="AN30" s="817"/>
      <c r="AO30" s="817"/>
      <c r="AP30" s="817" t="s">
        <v>553</v>
      </c>
      <c r="AQ30" s="817"/>
      <c r="AR30" s="817"/>
      <c r="AS30" s="817"/>
      <c r="AT30" s="817"/>
      <c r="AU30" s="817" t="s">
        <v>553</v>
      </c>
      <c r="AV30" s="817"/>
      <c r="AW30" s="817"/>
      <c r="AX30" s="817"/>
      <c r="AY30" s="817"/>
      <c r="AZ30" s="818" t="s">
        <v>553</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412</v>
      </c>
      <c r="R31" s="771"/>
      <c r="S31" s="771"/>
      <c r="T31" s="771"/>
      <c r="U31" s="771"/>
      <c r="V31" s="771">
        <v>427</v>
      </c>
      <c r="W31" s="771"/>
      <c r="X31" s="771"/>
      <c r="Y31" s="771"/>
      <c r="Z31" s="771"/>
      <c r="AA31" s="771">
        <v>-15</v>
      </c>
      <c r="AB31" s="771"/>
      <c r="AC31" s="771"/>
      <c r="AD31" s="771"/>
      <c r="AE31" s="772"/>
      <c r="AF31" s="773">
        <v>159</v>
      </c>
      <c r="AG31" s="774"/>
      <c r="AH31" s="774"/>
      <c r="AI31" s="774"/>
      <c r="AJ31" s="775"/>
      <c r="AK31" s="821">
        <v>4</v>
      </c>
      <c r="AL31" s="817"/>
      <c r="AM31" s="817"/>
      <c r="AN31" s="817"/>
      <c r="AO31" s="817"/>
      <c r="AP31" s="817">
        <v>1234</v>
      </c>
      <c r="AQ31" s="817"/>
      <c r="AR31" s="817"/>
      <c r="AS31" s="817"/>
      <c r="AT31" s="817"/>
      <c r="AU31" s="817">
        <v>6</v>
      </c>
      <c r="AV31" s="817"/>
      <c r="AW31" s="817"/>
      <c r="AX31" s="817"/>
      <c r="AY31" s="817"/>
      <c r="AZ31" s="818" t="s">
        <v>553</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458</v>
      </c>
      <c r="R32" s="771"/>
      <c r="S32" s="771"/>
      <c r="T32" s="771"/>
      <c r="U32" s="771"/>
      <c r="V32" s="771">
        <v>335</v>
      </c>
      <c r="W32" s="771"/>
      <c r="X32" s="771"/>
      <c r="Y32" s="771"/>
      <c r="Z32" s="771"/>
      <c r="AA32" s="771">
        <v>123</v>
      </c>
      <c r="AB32" s="771"/>
      <c r="AC32" s="771"/>
      <c r="AD32" s="771"/>
      <c r="AE32" s="772"/>
      <c r="AF32" s="773">
        <v>0</v>
      </c>
      <c r="AG32" s="774"/>
      <c r="AH32" s="774"/>
      <c r="AI32" s="774"/>
      <c r="AJ32" s="775"/>
      <c r="AK32" s="821">
        <v>278</v>
      </c>
      <c r="AL32" s="817"/>
      <c r="AM32" s="817"/>
      <c r="AN32" s="817"/>
      <c r="AO32" s="817"/>
      <c r="AP32" s="817">
        <v>1874</v>
      </c>
      <c r="AQ32" s="817"/>
      <c r="AR32" s="817"/>
      <c r="AS32" s="817"/>
      <c r="AT32" s="817"/>
      <c r="AU32" s="817">
        <v>1590</v>
      </c>
      <c r="AV32" s="817"/>
      <c r="AW32" s="817"/>
      <c r="AX32" s="817"/>
      <c r="AY32" s="817"/>
      <c r="AZ32" s="818" t="s">
        <v>553</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86</v>
      </c>
      <c r="R33" s="771"/>
      <c r="S33" s="771"/>
      <c r="T33" s="771"/>
      <c r="U33" s="771"/>
      <c r="V33" s="771">
        <v>60</v>
      </c>
      <c r="W33" s="771"/>
      <c r="X33" s="771"/>
      <c r="Y33" s="771"/>
      <c r="Z33" s="771"/>
      <c r="AA33" s="771">
        <v>26</v>
      </c>
      <c r="AB33" s="771"/>
      <c r="AC33" s="771"/>
      <c r="AD33" s="771"/>
      <c r="AE33" s="772"/>
      <c r="AF33" s="773">
        <v>0</v>
      </c>
      <c r="AG33" s="774"/>
      <c r="AH33" s="774"/>
      <c r="AI33" s="774"/>
      <c r="AJ33" s="775"/>
      <c r="AK33" s="821">
        <v>55</v>
      </c>
      <c r="AL33" s="817"/>
      <c r="AM33" s="817"/>
      <c r="AN33" s="817"/>
      <c r="AO33" s="817"/>
      <c r="AP33" s="817">
        <v>316</v>
      </c>
      <c r="AQ33" s="817"/>
      <c r="AR33" s="817"/>
      <c r="AS33" s="817"/>
      <c r="AT33" s="817"/>
      <c r="AU33" s="817">
        <v>300</v>
      </c>
      <c r="AV33" s="817"/>
      <c r="AW33" s="817"/>
      <c r="AX33" s="817"/>
      <c r="AY33" s="817"/>
      <c r="AZ33" s="818" t="s">
        <v>553</v>
      </c>
      <c r="BA33" s="818"/>
      <c r="BB33" s="818"/>
      <c r="BC33" s="818"/>
      <c r="BD33" s="818"/>
      <c r="BE33" s="819" t="s">
        <v>392</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256</v>
      </c>
      <c r="AG63" s="831"/>
      <c r="AH63" s="831"/>
      <c r="AI63" s="831"/>
      <c r="AJ63" s="832"/>
      <c r="AK63" s="833"/>
      <c r="AL63" s="828"/>
      <c r="AM63" s="828"/>
      <c r="AN63" s="828"/>
      <c r="AO63" s="828"/>
      <c r="AP63" s="831">
        <v>3424</v>
      </c>
      <c r="AQ63" s="831"/>
      <c r="AR63" s="831"/>
      <c r="AS63" s="831"/>
      <c r="AT63" s="831"/>
      <c r="AU63" s="831">
        <v>1896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545</v>
      </c>
      <c r="C68" s="857"/>
      <c r="D68" s="857"/>
      <c r="E68" s="857"/>
      <c r="F68" s="857"/>
      <c r="G68" s="857"/>
      <c r="H68" s="857"/>
      <c r="I68" s="857"/>
      <c r="J68" s="857"/>
      <c r="K68" s="857"/>
      <c r="L68" s="857"/>
      <c r="M68" s="857"/>
      <c r="N68" s="857"/>
      <c r="O68" s="857"/>
      <c r="P68" s="858"/>
      <c r="Q68" s="859">
        <v>18050</v>
      </c>
      <c r="R68" s="853"/>
      <c r="S68" s="853"/>
      <c r="T68" s="853"/>
      <c r="U68" s="853"/>
      <c r="V68" s="853">
        <v>18859</v>
      </c>
      <c r="W68" s="853"/>
      <c r="X68" s="853"/>
      <c r="Y68" s="853"/>
      <c r="Z68" s="853"/>
      <c r="AA68" s="853">
        <v>-809</v>
      </c>
      <c r="AB68" s="853"/>
      <c r="AC68" s="853"/>
      <c r="AD68" s="853"/>
      <c r="AE68" s="853"/>
      <c r="AF68" s="853">
        <v>2596</v>
      </c>
      <c r="AG68" s="853"/>
      <c r="AH68" s="853"/>
      <c r="AI68" s="853"/>
      <c r="AJ68" s="853"/>
      <c r="AK68" s="853" t="s">
        <v>553</v>
      </c>
      <c r="AL68" s="853"/>
      <c r="AM68" s="853"/>
      <c r="AN68" s="853"/>
      <c r="AO68" s="853"/>
      <c r="AP68" s="853">
        <v>14109</v>
      </c>
      <c r="AQ68" s="853"/>
      <c r="AR68" s="853"/>
      <c r="AS68" s="853"/>
      <c r="AT68" s="853"/>
      <c r="AU68" s="853">
        <v>3521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546</v>
      </c>
      <c r="C69" s="861"/>
      <c r="D69" s="861"/>
      <c r="E69" s="861"/>
      <c r="F69" s="861"/>
      <c r="G69" s="861"/>
      <c r="H69" s="861"/>
      <c r="I69" s="861"/>
      <c r="J69" s="861"/>
      <c r="K69" s="861"/>
      <c r="L69" s="861"/>
      <c r="M69" s="861"/>
      <c r="N69" s="861"/>
      <c r="O69" s="861"/>
      <c r="P69" s="862"/>
      <c r="Q69" s="863">
        <v>7671</v>
      </c>
      <c r="R69" s="817"/>
      <c r="S69" s="817"/>
      <c r="T69" s="817"/>
      <c r="U69" s="817"/>
      <c r="V69" s="817">
        <v>7513</v>
      </c>
      <c r="W69" s="817"/>
      <c r="X69" s="817"/>
      <c r="Y69" s="817"/>
      <c r="Z69" s="817"/>
      <c r="AA69" s="817">
        <v>158</v>
      </c>
      <c r="AB69" s="817"/>
      <c r="AC69" s="817"/>
      <c r="AD69" s="817"/>
      <c r="AE69" s="817"/>
      <c r="AF69" s="817">
        <v>158</v>
      </c>
      <c r="AG69" s="817"/>
      <c r="AH69" s="817"/>
      <c r="AI69" s="817"/>
      <c r="AJ69" s="817"/>
      <c r="AK69" s="817">
        <v>80</v>
      </c>
      <c r="AL69" s="817"/>
      <c r="AM69" s="817"/>
      <c r="AN69" s="817"/>
      <c r="AO69" s="817"/>
      <c r="AP69" s="817">
        <v>5622</v>
      </c>
      <c r="AQ69" s="817"/>
      <c r="AR69" s="817"/>
      <c r="AS69" s="817"/>
      <c r="AT69" s="817"/>
      <c r="AU69" s="817">
        <v>192</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547</v>
      </c>
      <c r="C70" s="861"/>
      <c r="D70" s="861"/>
      <c r="E70" s="861"/>
      <c r="F70" s="861"/>
      <c r="G70" s="861"/>
      <c r="H70" s="861"/>
      <c r="I70" s="861"/>
      <c r="J70" s="861"/>
      <c r="K70" s="861"/>
      <c r="L70" s="861"/>
      <c r="M70" s="861"/>
      <c r="N70" s="861"/>
      <c r="O70" s="861"/>
      <c r="P70" s="862"/>
      <c r="Q70" s="863">
        <v>1046</v>
      </c>
      <c r="R70" s="817"/>
      <c r="S70" s="817"/>
      <c r="T70" s="817"/>
      <c r="U70" s="817"/>
      <c r="V70" s="817">
        <v>1043</v>
      </c>
      <c r="W70" s="817"/>
      <c r="X70" s="817"/>
      <c r="Y70" s="817"/>
      <c r="Z70" s="817"/>
      <c r="AA70" s="817">
        <v>3</v>
      </c>
      <c r="AB70" s="817"/>
      <c r="AC70" s="817"/>
      <c r="AD70" s="817"/>
      <c r="AE70" s="817"/>
      <c r="AF70" s="817">
        <v>3</v>
      </c>
      <c r="AG70" s="817"/>
      <c r="AH70" s="817"/>
      <c r="AI70" s="817"/>
      <c r="AJ70" s="817"/>
      <c r="AK70" s="817" t="s">
        <v>553</v>
      </c>
      <c r="AL70" s="817"/>
      <c r="AM70" s="817"/>
      <c r="AN70" s="817"/>
      <c r="AO70" s="817"/>
      <c r="AP70" s="817" t="s">
        <v>553</v>
      </c>
      <c r="AQ70" s="817"/>
      <c r="AR70" s="817"/>
      <c r="AS70" s="817"/>
      <c r="AT70" s="817"/>
      <c r="AU70" s="817" t="s">
        <v>553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548</v>
      </c>
      <c r="C71" s="861"/>
      <c r="D71" s="861"/>
      <c r="E71" s="861"/>
      <c r="F71" s="861"/>
      <c r="G71" s="861"/>
      <c r="H71" s="861"/>
      <c r="I71" s="861"/>
      <c r="J71" s="861"/>
      <c r="K71" s="861"/>
      <c r="L71" s="861"/>
      <c r="M71" s="861"/>
      <c r="N71" s="861"/>
      <c r="O71" s="861"/>
      <c r="P71" s="862"/>
      <c r="Q71" s="863">
        <v>127</v>
      </c>
      <c r="R71" s="817"/>
      <c r="S71" s="817"/>
      <c r="T71" s="817"/>
      <c r="U71" s="817"/>
      <c r="V71" s="817">
        <v>112</v>
      </c>
      <c r="W71" s="817"/>
      <c r="X71" s="817"/>
      <c r="Y71" s="817"/>
      <c r="Z71" s="817"/>
      <c r="AA71" s="817">
        <v>15</v>
      </c>
      <c r="AB71" s="817"/>
      <c r="AC71" s="817"/>
      <c r="AD71" s="817"/>
      <c r="AE71" s="817"/>
      <c r="AF71" s="817">
        <v>15</v>
      </c>
      <c r="AG71" s="817"/>
      <c r="AH71" s="817"/>
      <c r="AI71" s="817"/>
      <c r="AJ71" s="817"/>
      <c r="AK71" s="817">
        <v>48</v>
      </c>
      <c r="AL71" s="817"/>
      <c r="AM71" s="817"/>
      <c r="AN71" s="817"/>
      <c r="AO71" s="817"/>
      <c r="AP71" s="817" t="s">
        <v>553</v>
      </c>
      <c r="AQ71" s="817"/>
      <c r="AR71" s="817"/>
      <c r="AS71" s="817"/>
      <c r="AT71" s="817"/>
      <c r="AU71" s="817" t="s">
        <v>553</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549</v>
      </c>
      <c r="C72" s="861"/>
      <c r="D72" s="861"/>
      <c r="E72" s="861"/>
      <c r="F72" s="861"/>
      <c r="G72" s="861"/>
      <c r="H72" s="861"/>
      <c r="I72" s="861"/>
      <c r="J72" s="861"/>
      <c r="K72" s="861"/>
      <c r="L72" s="861"/>
      <c r="M72" s="861"/>
      <c r="N72" s="861"/>
      <c r="O72" s="861"/>
      <c r="P72" s="862"/>
      <c r="Q72" s="863">
        <v>6413</v>
      </c>
      <c r="R72" s="817"/>
      <c r="S72" s="817"/>
      <c r="T72" s="817"/>
      <c r="U72" s="817"/>
      <c r="V72" s="817">
        <v>6154</v>
      </c>
      <c r="W72" s="817"/>
      <c r="X72" s="817"/>
      <c r="Y72" s="817"/>
      <c r="Z72" s="817"/>
      <c r="AA72" s="817">
        <v>259</v>
      </c>
      <c r="AB72" s="817"/>
      <c r="AC72" s="817"/>
      <c r="AD72" s="817"/>
      <c r="AE72" s="817"/>
      <c r="AF72" s="817">
        <v>259</v>
      </c>
      <c r="AG72" s="817"/>
      <c r="AH72" s="817"/>
      <c r="AI72" s="817"/>
      <c r="AJ72" s="817"/>
      <c r="AK72" s="817" t="s">
        <v>553</v>
      </c>
      <c r="AL72" s="817"/>
      <c r="AM72" s="817"/>
      <c r="AN72" s="817"/>
      <c r="AO72" s="817"/>
      <c r="AP72" s="817" t="s">
        <v>553</v>
      </c>
      <c r="AQ72" s="817"/>
      <c r="AR72" s="817"/>
      <c r="AS72" s="817"/>
      <c r="AT72" s="817"/>
      <c r="AU72" s="817" t="s">
        <v>553</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550</v>
      </c>
      <c r="C73" s="861"/>
      <c r="D73" s="861"/>
      <c r="E73" s="861"/>
      <c r="F73" s="861"/>
      <c r="G73" s="861"/>
      <c r="H73" s="861"/>
      <c r="I73" s="861"/>
      <c r="J73" s="861"/>
      <c r="K73" s="861"/>
      <c r="L73" s="861"/>
      <c r="M73" s="861"/>
      <c r="N73" s="861"/>
      <c r="O73" s="861"/>
      <c r="P73" s="862"/>
      <c r="Q73" s="863">
        <v>13</v>
      </c>
      <c r="R73" s="817"/>
      <c r="S73" s="817"/>
      <c r="T73" s="817"/>
      <c r="U73" s="817"/>
      <c r="V73" s="817">
        <v>12</v>
      </c>
      <c r="W73" s="817"/>
      <c r="X73" s="817"/>
      <c r="Y73" s="817"/>
      <c r="Z73" s="817"/>
      <c r="AA73" s="817">
        <v>1</v>
      </c>
      <c r="AB73" s="817"/>
      <c r="AC73" s="817"/>
      <c r="AD73" s="817"/>
      <c r="AE73" s="817"/>
      <c r="AF73" s="817">
        <v>1</v>
      </c>
      <c r="AG73" s="817"/>
      <c r="AH73" s="817"/>
      <c r="AI73" s="817"/>
      <c r="AJ73" s="817"/>
      <c r="AK73" s="817" t="s">
        <v>553</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551</v>
      </c>
      <c r="C74" s="861"/>
      <c r="D74" s="861"/>
      <c r="E74" s="861"/>
      <c r="F74" s="861"/>
      <c r="G74" s="861"/>
      <c r="H74" s="861"/>
      <c r="I74" s="861"/>
      <c r="J74" s="861"/>
      <c r="K74" s="861"/>
      <c r="L74" s="861"/>
      <c r="M74" s="861"/>
      <c r="N74" s="861"/>
      <c r="O74" s="861"/>
      <c r="P74" s="862"/>
      <c r="Q74" s="863">
        <v>335</v>
      </c>
      <c r="R74" s="817"/>
      <c r="S74" s="817"/>
      <c r="T74" s="817"/>
      <c r="U74" s="817"/>
      <c r="V74" s="817">
        <v>181</v>
      </c>
      <c r="W74" s="817"/>
      <c r="X74" s="817"/>
      <c r="Y74" s="817"/>
      <c r="Z74" s="817"/>
      <c r="AA74" s="817">
        <v>154</v>
      </c>
      <c r="AB74" s="817"/>
      <c r="AC74" s="817"/>
      <c r="AD74" s="817"/>
      <c r="AE74" s="817"/>
      <c r="AF74" s="817">
        <v>154</v>
      </c>
      <c r="AG74" s="817"/>
      <c r="AH74" s="817"/>
      <c r="AI74" s="817"/>
      <c r="AJ74" s="817"/>
      <c r="AK74" s="817">
        <v>162</v>
      </c>
      <c r="AL74" s="817"/>
      <c r="AM74" s="817"/>
      <c r="AN74" s="817"/>
      <c r="AO74" s="817"/>
      <c r="AP74" s="817" t="s">
        <v>553</v>
      </c>
      <c r="AQ74" s="817"/>
      <c r="AR74" s="817"/>
      <c r="AS74" s="817"/>
      <c r="AT74" s="817"/>
      <c r="AU74" s="817" t="s">
        <v>553</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552</v>
      </c>
      <c r="C75" s="861"/>
      <c r="D75" s="861"/>
      <c r="E75" s="861"/>
      <c r="F75" s="861"/>
      <c r="G75" s="861"/>
      <c r="H75" s="861"/>
      <c r="I75" s="861"/>
      <c r="J75" s="861"/>
      <c r="K75" s="861"/>
      <c r="L75" s="861"/>
      <c r="M75" s="861"/>
      <c r="N75" s="861"/>
      <c r="O75" s="861"/>
      <c r="P75" s="862"/>
      <c r="Q75" s="864">
        <v>166278</v>
      </c>
      <c r="R75" s="865"/>
      <c r="S75" s="865"/>
      <c r="T75" s="865"/>
      <c r="U75" s="821"/>
      <c r="V75" s="866">
        <v>162373</v>
      </c>
      <c r="W75" s="865"/>
      <c r="X75" s="865"/>
      <c r="Y75" s="865"/>
      <c r="Z75" s="821"/>
      <c r="AA75" s="866">
        <v>3905</v>
      </c>
      <c r="AB75" s="865"/>
      <c r="AC75" s="865"/>
      <c r="AD75" s="865"/>
      <c r="AE75" s="821"/>
      <c r="AF75" s="866">
        <v>3905</v>
      </c>
      <c r="AG75" s="865"/>
      <c r="AH75" s="865"/>
      <c r="AI75" s="865"/>
      <c r="AJ75" s="821"/>
      <c r="AK75" s="866">
        <v>1502</v>
      </c>
      <c r="AL75" s="865"/>
      <c r="AM75" s="865"/>
      <c r="AN75" s="865"/>
      <c r="AO75" s="821"/>
      <c r="AP75" s="817" t="s">
        <v>553</v>
      </c>
      <c r="AQ75" s="817"/>
      <c r="AR75" s="817"/>
      <c r="AS75" s="817"/>
      <c r="AT75" s="817"/>
      <c r="AU75" s="817" t="s">
        <v>553</v>
      </c>
      <c r="AV75" s="817"/>
      <c r="AW75" s="817"/>
      <c r="AX75" s="817"/>
      <c r="AY75" s="817"/>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7091</v>
      </c>
      <c r="AG88" s="831"/>
      <c r="AH88" s="831"/>
      <c r="AI88" s="831"/>
      <c r="AJ88" s="831"/>
      <c r="AK88" s="828"/>
      <c r="AL88" s="828"/>
      <c r="AM88" s="828"/>
      <c r="AN88" s="828"/>
      <c r="AO88" s="828"/>
      <c r="AP88" s="831">
        <v>19731</v>
      </c>
      <c r="AQ88" s="831"/>
      <c r="AR88" s="831"/>
      <c r="AS88" s="831"/>
      <c r="AT88" s="831"/>
      <c r="AU88" s="831">
        <v>3713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30</v>
      </c>
      <c r="CS102" s="839"/>
      <c r="CT102" s="839"/>
      <c r="CU102" s="839"/>
      <c r="CV102" s="878"/>
      <c r="CW102" s="877">
        <v>6</v>
      </c>
      <c r="CX102" s="839"/>
      <c r="CY102" s="839"/>
      <c r="CZ102" s="839"/>
      <c r="DA102" s="878"/>
      <c r="DB102" s="877" t="s">
        <v>553</v>
      </c>
      <c r="DC102" s="839"/>
      <c r="DD102" s="839"/>
      <c r="DE102" s="839"/>
      <c r="DF102" s="878"/>
      <c r="DG102" s="877" t="s">
        <v>553</v>
      </c>
      <c r="DH102" s="839"/>
      <c r="DI102" s="839"/>
      <c r="DJ102" s="839"/>
      <c r="DK102" s="878"/>
      <c r="DL102" s="877" t="s">
        <v>553</v>
      </c>
      <c r="DM102" s="839"/>
      <c r="DN102" s="839"/>
      <c r="DO102" s="839"/>
      <c r="DP102" s="878"/>
      <c r="DQ102" s="877" t="s">
        <v>553</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1359800</v>
      </c>
      <c r="AB110" s="887"/>
      <c r="AC110" s="887"/>
      <c r="AD110" s="887"/>
      <c r="AE110" s="888"/>
      <c r="AF110" s="889">
        <v>1296616</v>
      </c>
      <c r="AG110" s="887"/>
      <c r="AH110" s="887"/>
      <c r="AI110" s="887"/>
      <c r="AJ110" s="888"/>
      <c r="AK110" s="889">
        <v>1303108</v>
      </c>
      <c r="AL110" s="887"/>
      <c r="AM110" s="887"/>
      <c r="AN110" s="887"/>
      <c r="AO110" s="888"/>
      <c r="AP110" s="890">
        <v>24.8</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14596038</v>
      </c>
      <c r="BR110" s="918"/>
      <c r="BS110" s="918"/>
      <c r="BT110" s="918"/>
      <c r="BU110" s="918"/>
      <c r="BV110" s="918">
        <v>14967165</v>
      </c>
      <c r="BW110" s="918"/>
      <c r="BX110" s="918"/>
      <c r="BY110" s="918"/>
      <c r="BZ110" s="918"/>
      <c r="CA110" s="918">
        <v>15179302</v>
      </c>
      <c r="CB110" s="918"/>
      <c r="CC110" s="918"/>
      <c r="CD110" s="918"/>
      <c r="CE110" s="918"/>
      <c r="CF110" s="931">
        <v>288.8</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2655441</v>
      </c>
      <c r="BR112" s="913"/>
      <c r="BS112" s="913"/>
      <c r="BT112" s="913"/>
      <c r="BU112" s="913"/>
      <c r="BV112" s="913">
        <v>2243696</v>
      </c>
      <c r="BW112" s="913"/>
      <c r="BX112" s="913"/>
      <c r="BY112" s="913"/>
      <c r="BZ112" s="913"/>
      <c r="CA112" s="913">
        <v>1896005</v>
      </c>
      <c r="CB112" s="913"/>
      <c r="CC112" s="913"/>
      <c r="CD112" s="913"/>
      <c r="CE112" s="913"/>
      <c r="CF112" s="907">
        <v>36.1</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326153</v>
      </c>
      <c r="AB113" s="925"/>
      <c r="AC113" s="925"/>
      <c r="AD113" s="925"/>
      <c r="AE113" s="926"/>
      <c r="AF113" s="927">
        <v>282475</v>
      </c>
      <c r="AG113" s="925"/>
      <c r="AH113" s="925"/>
      <c r="AI113" s="925"/>
      <c r="AJ113" s="926"/>
      <c r="AK113" s="927">
        <v>264642</v>
      </c>
      <c r="AL113" s="925"/>
      <c r="AM113" s="925"/>
      <c r="AN113" s="925"/>
      <c r="AO113" s="926"/>
      <c r="AP113" s="928">
        <v>5</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4754410</v>
      </c>
      <c r="BR113" s="913"/>
      <c r="BS113" s="913"/>
      <c r="BT113" s="913"/>
      <c r="BU113" s="913"/>
      <c r="BV113" s="913">
        <v>4265000</v>
      </c>
      <c r="BW113" s="913"/>
      <c r="BX113" s="913"/>
      <c r="BY113" s="913"/>
      <c r="BZ113" s="913"/>
      <c r="CA113" s="913">
        <v>3713401</v>
      </c>
      <c r="CB113" s="913"/>
      <c r="CC113" s="913"/>
      <c r="CD113" s="913"/>
      <c r="CE113" s="913"/>
      <c r="CF113" s="907">
        <v>70.599999999999994</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603551</v>
      </c>
      <c r="AB114" s="946"/>
      <c r="AC114" s="946"/>
      <c r="AD114" s="946"/>
      <c r="AE114" s="947"/>
      <c r="AF114" s="948">
        <v>651478</v>
      </c>
      <c r="AG114" s="946"/>
      <c r="AH114" s="946"/>
      <c r="AI114" s="946"/>
      <c r="AJ114" s="947"/>
      <c r="AK114" s="948">
        <v>682606</v>
      </c>
      <c r="AL114" s="946"/>
      <c r="AM114" s="946"/>
      <c r="AN114" s="946"/>
      <c r="AO114" s="947"/>
      <c r="AP114" s="949">
        <v>13</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1017556</v>
      </c>
      <c r="BR114" s="913"/>
      <c r="BS114" s="913"/>
      <c r="BT114" s="913"/>
      <c r="BU114" s="913"/>
      <c r="BV114" s="913">
        <v>1020441</v>
      </c>
      <c r="BW114" s="913"/>
      <c r="BX114" s="913"/>
      <c r="BY114" s="913"/>
      <c r="BZ114" s="913"/>
      <c r="CA114" s="913">
        <v>1014206</v>
      </c>
      <c r="CB114" s="913"/>
      <c r="CC114" s="913"/>
      <c r="CD114" s="913"/>
      <c r="CE114" s="913"/>
      <c r="CF114" s="907">
        <v>19.3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3267</v>
      </c>
      <c r="AB116" s="946"/>
      <c r="AC116" s="946"/>
      <c r="AD116" s="946"/>
      <c r="AE116" s="947"/>
      <c r="AF116" s="948">
        <v>1791</v>
      </c>
      <c r="AG116" s="946"/>
      <c r="AH116" s="946"/>
      <c r="AI116" s="946"/>
      <c r="AJ116" s="947"/>
      <c r="AK116" s="948">
        <v>3356</v>
      </c>
      <c r="AL116" s="946"/>
      <c r="AM116" s="946"/>
      <c r="AN116" s="946"/>
      <c r="AO116" s="947"/>
      <c r="AP116" s="949">
        <v>0.1</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2292771</v>
      </c>
      <c r="AB117" s="966"/>
      <c r="AC117" s="966"/>
      <c r="AD117" s="966"/>
      <c r="AE117" s="967"/>
      <c r="AF117" s="968">
        <v>2232360</v>
      </c>
      <c r="AG117" s="966"/>
      <c r="AH117" s="966"/>
      <c r="AI117" s="966"/>
      <c r="AJ117" s="967"/>
      <c r="AK117" s="968">
        <v>2253712</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23023445</v>
      </c>
      <c r="BR119" s="987"/>
      <c r="BS119" s="987"/>
      <c r="BT119" s="987"/>
      <c r="BU119" s="987"/>
      <c r="BV119" s="987">
        <v>22496302</v>
      </c>
      <c r="BW119" s="987"/>
      <c r="BX119" s="987"/>
      <c r="BY119" s="987"/>
      <c r="BZ119" s="987"/>
      <c r="CA119" s="987">
        <v>21802914</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1054732</v>
      </c>
      <c r="BR120" s="918"/>
      <c r="BS120" s="918"/>
      <c r="BT120" s="918"/>
      <c r="BU120" s="918"/>
      <c r="BV120" s="918">
        <v>1175248</v>
      </c>
      <c r="BW120" s="918"/>
      <c r="BX120" s="918"/>
      <c r="BY120" s="918"/>
      <c r="BZ120" s="918"/>
      <c r="CA120" s="918">
        <v>816581</v>
      </c>
      <c r="CB120" s="918"/>
      <c r="CC120" s="918"/>
      <c r="CD120" s="918"/>
      <c r="CE120" s="918"/>
      <c r="CF120" s="931">
        <v>15.5</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1589536</v>
      </c>
      <c r="DR120" s="918"/>
      <c r="DS120" s="918"/>
      <c r="DT120" s="918"/>
      <c r="DU120" s="918"/>
      <c r="DV120" s="919">
        <v>30.2</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294994</v>
      </c>
      <c r="BR121" s="913"/>
      <c r="BS121" s="913"/>
      <c r="BT121" s="913"/>
      <c r="BU121" s="913"/>
      <c r="BV121" s="913">
        <v>252306</v>
      </c>
      <c r="BW121" s="913"/>
      <c r="BX121" s="913"/>
      <c r="BY121" s="913"/>
      <c r="BZ121" s="913"/>
      <c r="CA121" s="913">
        <v>185455</v>
      </c>
      <c r="CB121" s="913"/>
      <c r="CC121" s="913"/>
      <c r="CD121" s="913"/>
      <c r="CE121" s="913"/>
      <c r="CF121" s="907">
        <v>3.5</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300301</v>
      </c>
      <c r="DR121" s="913"/>
      <c r="DS121" s="913"/>
      <c r="DT121" s="913"/>
      <c r="DU121" s="913"/>
      <c r="DV121" s="914">
        <v>5.7</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14292337</v>
      </c>
      <c r="BR122" s="987"/>
      <c r="BS122" s="987"/>
      <c r="BT122" s="987"/>
      <c r="BU122" s="987"/>
      <c r="BV122" s="987">
        <v>14337701</v>
      </c>
      <c r="BW122" s="987"/>
      <c r="BX122" s="987"/>
      <c r="BY122" s="987"/>
      <c r="BZ122" s="987"/>
      <c r="CA122" s="987">
        <v>13569555</v>
      </c>
      <c r="CB122" s="987"/>
      <c r="CC122" s="987"/>
      <c r="CD122" s="987"/>
      <c r="CE122" s="987"/>
      <c r="CF122" s="1004">
        <v>258.10000000000002</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1349</v>
      </c>
      <c r="DH122" s="913"/>
      <c r="DI122" s="913"/>
      <c r="DJ122" s="913"/>
      <c r="DK122" s="913"/>
      <c r="DL122" s="913">
        <v>6391</v>
      </c>
      <c r="DM122" s="913"/>
      <c r="DN122" s="913"/>
      <c r="DO122" s="913"/>
      <c r="DP122" s="913"/>
      <c r="DQ122" s="913">
        <v>6168</v>
      </c>
      <c r="DR122" s="913"/>
      <c r="DS122" s="913"/>
      <c r="DT122" s="913"/>
      <c r="DU122" s="913"/>
      <c r="DV122" s="914">
        <v>0.1</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15642063</v>
      </c>
      <c r="BR123" s="1051"/>
      <c r="BS123" s="1051"/>
      <c r="BT123" s="1051"/>
      <c r="BU123" s="1051"/>
      <c r="BV123" s="1051">
        <v>15765255</v>
      </c>
      <c r="BW123" s="1051"/>
      <c r="BX123" s="1051"/>
      <c r="BY123" s="1051"/>
      <c r="BZ123" s="1051"/>
      <c r="CA123" s="1051">
        <v>14571591</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143.4</v>
      </c>
      <c r="BR124" s="1014"/>
      <c r="BS124" s="1014"/>
      <c r="BT124" s="1014"/>
      <c r="BU124" s="1014"/>
      <c r="BV124" s="1014">
        <v>130.80000000000001</v>
      </c>
      <c r="BW124" s="1014"/>
      <c r="BX124" s="1014"/>
      <c r="BY124" s="1014"/>
      <c r="BZ124" s="1014"/>
      <c r="CA124" s="1014">
        <v>137.5</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2654092</v>
      </c>
      <c r="DH124" s="973"/>
      <c r="DI124" s="973"/>
      <c r="DJ124" s="973"/>
      <c r="DK124" s="974"/>
      <c r="DL124" s="972">
        <v>2237305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28809</v>
      </c>
      <c r="AB128" s="1033"/>
      <c r="AC128" s="1033"/>
      <c r="AD128" s="1033"/>
      <c r="AE128" s="1034"/>
      <c r="AF128" s="1035">
        <v>29897</v>
      </c>
      <c r="AG128" s="1033"/>
      <c r="AH128" s="1033"/>
      <c r="AI128" s="1033"/>
      <c r="AJ128" s="1034"/>
      <c r="AK128" s="1035">
        <v>34876</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14.1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6694720</v>
      </c>
      <c r="AB129" s="946"/>
      <c r="AC129" s="946"/>
      <c r="AD129" s="946"/>
      <c r="AE129" s="947"/>
      <c r="AF129" s="948">
        <v>6710792</v>
      </c>
      <c r="AG129" s="946"/>
      <c r="AH129" s="946"/>
      <c r="AI129" s="946"/>
      <c r="AJ129" s="947"/>
      <c r="AK129" s="948">
        <v>6854644</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19.100000000000001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1549446</v>
      </c>
      <c r="AB130" s="946"/>
      <c r="AC130" s="946"/>
      <c r="AD130" s="946"/>
      <c r="AE130" s="947"/>
      <c r="AF130" s="948">
        <v>1566100</v>
      </c>
      <c r="AG130" s="946"/>
      <c r="AH130" s="946"/>
      <c r="AI130" s="946"/>
      <c r="AJ130" s="947"/>
      <c r="AK130" s="948">
        <v>1597843</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12.6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5145274</v>
      </c>
      <c r="AB131" s="973"/>
      <c r="AC131" s="973"/>
      <c r="AD131" s="973"/>
      <c r="AE131" s="974"/>
      <c r="AF131" s="972">
        <v>5144692</v>
      </c>
      <c r="AG131" s="973"/>
      <c r="AH131" s="973"/>
      <c r="AI131" s="973"/>
      <c r="AJ131" s="974"/>
      <c r="AK131" s="972">
        <v>5256801</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137.5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13.886840619999999</v>
      </c>
      <c r="AB132" s="1084"/>
      <c r="AC132" s="1084"/>
      <c r="AD132" s="1084"/>
      <c r="AE132" s="1085"/>
      <c r="AF132" s="1086">
        <v>12.3693119</v>
      </c>
      <c r="AG132" s="1084"/>
      <c r="AH132" s="1084"/>
      <c r="AI132" s="1084"/>
      <c r="AJ132" s="1085"/>
      <c r="AK132" s="1086">
        <v>11.813135020000001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12.6</v>
      </c>
      <c r="AB133" s="1067"/>
      <c r="AC133" s="1067"/>
      <c r="AD133" s="1067"/>
      <c r="AE133" s="1068"/>
      <c r="AF133" s="1066">
        <v>12.7</v>
      </c>
      <c r="AG133" s="1067"/>
      <c r="AH133" s="1067"/>
      <c r="AI133" s="1067"/>
      <c r="AJ133" s="1068"/>
      <c r="AK133" s="1066">
        <v>12.6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p76XBgVAk+aN4SIjIC6d2Lk0lEBfqwXx9b7ZmmqKEFWUm6WIcuf4Xky0DSnjXxU+EjjyYAuIsasPwH1XUP2wg==" saltValue="1XaeCnxACpEoen1xk3w6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YlvLfHUqhd9RcH4wD66Kq2fWfLFqu6l+LB5iqc7zyLoIX8Wr03Iu4ThPEvfPwweNQQCU9FlGAfeqjT/nXLQyQ==" saltValue="liQqAKpe30P5ETNu1+sy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UuYC7V37ehfrGGfpCknwczf2gWCniJfasOArlKVWWHNHt/Bz9hZAkH1apViZgs5faJcOohv13UJrINLh4JXnw==" saltValue="hqjQrRgtmYfrO4Wmy3rH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1759762</v>
      </c>
      <c r="AP9" s="262">
        <v>131473</v>
      </c>
      <c r="AQ9" s="263">
        <v>118131</v>
      </c>
      <c r="AR9" s="264">
        <v>11.3</v>
      </c>
    </row>
    <row r="10" spans="1:46" ht="13.5" customHeight="1" x14ac:dyDescent="0.15">
      <c r="A10" s="247"/>
      <c r="AK10" s="1103" t="s">
        <v>484</v>
      </c>
      <c r="AL10" s="1104"/>
      <c r="AM10" s="1104"/>
      <c r="AN10" s="1105"/>
      <c r="AO10" s="265">
        <v>242731</v>
      </c>
      <c r="AP10" s="265">
        <v>18135</v>
      </c>
      <c r="AQ10" s="266">
        <v>19338</v>
      </c>
      <c r="AR10" s="267">
        <v>-6.2</v>
      </c>
    </row>
    <row r="11" spans="1:46" ht="13.5" customHeight="1" x14ac:dyDescent="0.15">
      <c r="A11" s="247"/>
      <c r="AK11" s="1103" t="s">
        <v>485</v>
      </c>
      <c r="AL11" s="1104"/>
      <c r="AM11" s="1104"/>
      <c r="AN11" s="1105"/>
      <c r="AO11" s="265" t="s">
        <v>486</v>
      </c>
      <c r="AP11" s="265" t="s">
        <v>486</v>
      </c>
      <c r="AQ11" s="266">
        <v>1486</v>
      </c>
      <c r="AR11" s="267" t="s">
        <v>486</v>
      </c>
    </row>
    <row r="12" spans="1:46" ht="13.5" customHeight="1" x14ac:dyDescent="0.15">
      <c r="A12" s="247"/>
      <c r="AK12" s="1103" t="s">
        <v>487</v>
      </c>
      <c r="AL12" s="1104"/>
      <c r="AM12" s="1104"/>
      <c r="AN12" s="1105"/>
      <c r="AO12" s="265" t="s">
        <v>486</v>
      </c>
      <c r="AP12" s="265" t="s">
        <v>486</v>
      </c>
      <c r="AQ12" s="266" t="s">
        <v>486</v>
      </c>
      <c r="AR12" s="267" t="s">
        <v>486</v>
      </c>
    </row>
    <row r="13" spans="1:46" ht="13.5" customHeight="1" x14ac:dyDescent="0.15">
      <c r="A13" s="247"/>
      <c r="AK13" s="1103" t="s">
        <v>488</v>
      </c>
      <c r="AL13" s="1104"/>
      <c r="AM13" s="1104"/>
      <c r="AN13" s="1105"/>
      <c r="AO13" s="265">
        <v>53275</v>
      </c>
      <c r="AP13" s="265">
        <v>3980</v>
      </c>
      <c r="AQ13" s="266">
        <v>4880</v>
      </c>
      <c r="AR13" s="267">
        <v>-18.399999999999999</v>
      </c>
    </row>
    <row r="14" spans="1:46" ht="13.5" customHeight="1" x14ac:dyDescent="0.15">
      <c r="A14" s="247"/>
      <c r="AK14" s="1103" t="s">
        <v>489</v>
      </c>
      <c r="AL14" s="1104"/>
      <c r="AM14" s="1104"/>
      <c r="AN14" s="1105"/>
      <c r="AO14" s="265">
        <v>11774</v>
      </c>
      <c r="AP14" s="265">
        <v>880</v>
      </c>
      <c r="AQ14" s="266">
        <v>1912</v>
      </c>
      <c r="AR14" s="267">
        <v>-54</v>
      </c>
    </row>
    <row r="15" spans="1:46" ht="13.5" customHeight="1" x14ac:dyDescent="0.15">
      <c r="A15" s="247"/>
      <c r="AK15" s="1106" t="s">
        <v>490</v>
      </c>
      <c r="AL15" s="1107"/>
      <c r="AM15" s="1107"/>
      <c r="AN15" s="1108"/>
      <c r="AO15" s="265">
        <v>-117382</v>
      </c>
      <c r="AP15" s="265">
        <v>-8770</v>
      </c>
      <c r="AQ15" s="266">
        <v>-7094</v>
      </c>
      <c r="AR15" s="267">
        <v>23.6</v>
      </c>
    </row>
    <row r="16" spans="1:46" x14ac:dyDescent="0.15">
      <c r="A16" s="247"/>
      <c r="AK16" s="1106" t="s">
        <v>177</v>
      </c>
      <c r="AL16" s="1107"/>
      <c r="AM16" s="1107"/>
      <c r="AN16" s="1108"/>
      <c r="AO16" s="265">
        <v>1950160</v>
      </c>
      <c r="AP16" s="265">
        <v>145697</v>
      </c>
      <c r="AQ16" s="266">
        <v>138653</v>
      </c>
      <c r="AR16" s="267">
        <v>5.0999999999999996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13.07</v>
      </c>
      <c r="AP21" s="278">
        <v>11.03</v>
      </c>
      <c r="AQ21" s="279">
        <v>2.04</v>
      </c>
      <c r="AS21" s="280"/>
      <c r="AT21" s="276"/>
    </row>
    <row r="22" spans="1:46" s="248" customFormat="1" x14ac:dyDescent="0.15">
      <c r="A22" s="276"/>
      <c r="AK22" s="1109" t="s">
        <v>496</v>
      </c>
      <c r="AL22" s="1110"/>
      <c r="AM22" s="1110"/>
      <c r="AN22" s="1111"/>
      <c r="AO22" s="281">
        <v>97.9</v>
      </c>
      <c r="AP22" s="282">
        <v>96.9</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1303108</v>
      </c>
      <c r="AP32" s="291">
        <v>97356</v>
      </c>
      <c r="AQ32" s="292">
        <v>59716</v>
      </c>
      <c r="AR32" s="293">
        <v>63</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t="s">
        <v>486</v>
      </c>
      <c r="AR34" s="293" t="s">
        <v>486</v>
      </c>
    </row>
    <row r="35" spans="1:46" ht="27" customHeight="1" x14ac:dyDescent="0.15">
      <c r="A35" s="247"/>
      <c r="AK35" s="1117" t="s">
        <v>503</v>
      </c>
      <c r="AL35" s="1118"/>
      <c r="AM35" s="1118"/>
      <c r="AN35" s="1119"/>
      <c r="AO35" s="291">
        <v>264642</v>
      </c>
      <c r="AP35" s="291">
        <v>19772</v>
      </c>
      <c r="AQ35" s="292">
        <v>21226</v>
      </c>
      <c r="AR35" s="293">
        <v>-6.9</v>
      </c>
    </row>
    <row r="36" spans="1:46" ht="27" customHeight="1" x14ac:dyDescent="0.15">
      <c r="A36" s="247"/>
      <c r="AK36" s="1117" t="s">
        <v>504</v>
      </c>
      <c r="AL36" s="1118"/>
      <c r="AM36" s="1118"/>
      <c r="AN36" s="1119"/>
      <c r="AO36" s="291">
        <v>682606</v>
      </c>
      <c r="AP36" s="291">
        <v>50998</v>
      </c>
      <c r="AQ36" s="292">
        <v>5622</v>
      </c>
      <c r="AR36" s="293">
        <v>807.1</v>
      </c>
    </row>
    <row r="37" spans="1:46" ht="13.5" customHeight="1" x14ac:dyDescent="0.15">
      <c r="A37" s="247"/>
      <c r="AK37" s="1117" t="s">
        <v>505</v>
      </c>
      <c r="AL37" s="1118"/>
      <c r="AM37" s="1118"/>
      <c r="AN37" s="1119"/>
      <c r="AO37" s="291" t="s">
        <v>486</v>
      </c>
      <c r="AP37" s="291" t="s">
        <v>486</v>
      </c>
      <c r="AQ37" s="292">
        <v>447</v>
      </c>
      <c r="AR37" s="293" t="s">
        <v>486</v>
      </c>
    </row>
    <row r="38" spans="1:46" ht="27" customHeight="1" x14ac:dyDescent="0.15">
      <c r="A38" s="247"/>
      <c r="AK38" s="1120" t="s">
        <v>506</v>
      </c>
      <c r="AL38" s="1121"/>
      <c r="AM38" s="1121"/>
      <c r="AN38" s="1122"/>
      <c r="AO38" s="294">
        <v>3356</v>
      </c>
      <c r="AP38" s="294">
        <v>251</v>
      </c>
      <c r="AQ38" s="295">
        <v>23</v>
      </c>
      <c r="AR38" s="283">
        <v>991.3</v>
      </c>
      <c r="AS38" s="290"/>
    </row>
    <row r="39" spans="1:46" x14ac:dyDescent="0.15">
      <c r="A39" s="247"/>
      <c r="AK39" s="1120" t="s">
        <v>507</v>
      </c>
      <c r="AL39" s="1121"/>
      <c r="AM39" s="1121"/>
      <c r="AN39" s="1122"/>
      <c r="AO39" s="291">
        <v>-34876</v>
      </c>
      <c r="AP39" s="291">
        <v>-2606</v>
      </c>
      <c r="AQ39" s="292">
        <v>-1646</v>
      </c>
      <c r="AR39" s="293">
        <v>58.3</v>
      </c>
      <c r="AS39" s="290"/>
    </row>
    <row r="40" spans="1:46" ht="27" customHeight="1" x14ac:dyDescent="0.15">
      <c r="A40" s="247"/>
      <c r="AK40" s="1117" t="s">
        <v>508</v>
      </c>
      <c r="AL40" s="1118"/>
      <c r="AM40" s="1118"/>
      <c r="AN40" s="1119"/>
      <c r="AO40" s="291">
        <v>-1597843</v>
      </c>
      <c r="AP40" s="291">
        <v>-119376</v>
      </c>
      <c r="AQ40" s="292">
        <v>-57881</v>
      </c>
      <c r="AR40" s="293">
        <v>106.2</v>
      </c>
      <c r="AS40" s="290"/>
    </row>
    <row r="41" spans="1:46" x14ac:dyDescent="0.15">
      <c r="A41" s="247"/>
      <c r="AK41" s="1123" t="s">
        <v>287</v>
      </c>
      <c r="AL41" s="1124"/>
      <c r="AM41" s="1124"/>
      <c r="AN41" s="1125"/>
      <c r="AO41" s="291">
        <v>620993</v>
      </c>
      <c r="AP41" s="291">
        <v>46395</v>
      </c>
      <c r="AQ41" s="292">
        <v>27507</v>
      </c>
      <c r="AR41" s="293">
        <v>68.7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2767848</v>
      </c>
      <c r="AN51" s="313">
        <v>188199</v>
      </c>
      <c r="AO51" s="314">
        <v>78.099999999999994</v>
      </c>
      <c r="AP51" s="315">
        <v>94796</v>
      </c>
      <c r="AQ51" s="316">
        <v>14.1</v>
      </c>
      <c r="AR51" s="317">
        <v>64</v>
      </c>
    </row>
    <row r="52" spans="1:44" x14ac:dyDescent="0.15">
      <c r="A52" s="247"/>
      <c r="AK52" s="318"/>
      <c r="AL52" s="319" t="s">
        <v>518</v>
      </c>
      <c r="AM52" s="320">
        <v>2285478</v>
      </c>
      <c r="AN52" s="321">
        <v>155401</v>
      </c>
      <c r="AO52" s="322">
        <v>106.6</v>
      </c>
      <c r="AP52" s="323">
        <v>55781</v>
      </c>
      <c r="AQ52" s="324">
        <v>34.799999999999997</v>
      </c>
      <c r="AR52" s="325">
        <v>71.8</v>
      </c>
    </row>
    <row r="53" spans="1:44" x14ac:dyDescent="0.15">
      <c r="A53" s="247"/>
      <c r="AK53" s="303" t="s">
        <v>519</v>
      </c>
      <c r="AL53" s="304"/>
      <c r="AM53" s="312">
        <v>1307182</v>
      </c>
      <c r="AN53" s="313">
        <v>91029</v>
      </c>
      <c r="AO53" s="314">
        <v>-51.6</v>
      </c>
      <c r="AP53" s="315">
        <v>85942</v>
      </c>
      <c r="AQ53" s="316">
        <v>-9.3000000000000007</v>
      </c>
      <c r="AR53" s="317">
        <v>-42.3</v>
      </c>
    </row>
    <row r="54" spans="1:44" x14ac:dyDescent="0.15">
      <c r="A54" s="247"/>
      <c r="AK54" s="318"/>
      <c r="AL54" s="319" t="s">
        <v>518</v>
      </c>
      <c r="AM54" s="320">
        <v>1015920</v>
      </c>
      <c r="AN54" s="321">
        <v>70747</v>
      </c>
      <c r="AO54" s="322">
        <v>-54.5</v>
      </c>
      <c r="AP54" s="323">
        <v>48630</v>
      </c>
      <c r="AQ54" s="324">
        <v>-12.8</v>
      </c>
      <c r="AR54" s="325">
        <v>-41.7</v>
      </c>
    </row>
    <row r="55" spans="1:44" x14ac:dyDescent="0.15">
      <c r="A55" s="247"/>
      <c r="AK55" s="303" t="s">
        <v>520</v>
      </c>
      <c r="AL55" s="304"/>
      <c r="AM55" s="312">
        <v>1618012</v>
      </c>
      <c r="AN55" s="313">
        <v>115812</v>
      </c>
      <c r="AO55" s="314">
        <v>27.2</v>
      </c>
      <c r="AP55" s="315">
        <v>95007</v>
      </c>
      <c r="AQ55" s="316">
        <v>10.5</v>
      </c>
      <c r="AR55" s="317">
        <v>16.7</v>
      </c>
    </row>
    <row r="56" spans="1:44" x14ac:dyDescent="0.15">
      <c r="A56" s="247"/>
      <c r="AK56" s="318"/>
      <c r="AL56" s="319" t="s">
        <v>518</v>
      </c>
      <c r="AM56" s="320">
        <v>894234</v>
      </c>
      <c r="AN56" s="321">
        <v>64006</v>
      </c>
      <c r="AO56" s="322">
        <v>-9.5</v>
      </c>
      <c r="AP56" s="323">
        <v>48509</v>
      </c>
      <c r="AQ56" s="324">
        <v>-0.2</v>
      </c>
      <c r="AR56" s="325">
        <v>-9.3000000000000007</v>
      </c>
    </row>
    <row r="57" spans="1:44" x14ac:dyDescent="0.15">
      <c r="A57" s="247"/>
      <c r="AK57" s="303" t="s">
        <v>521</v>
      </c>
      <c r="AL57" s="304"/>
      <c r="AM57" s="312">
        <v>1673511</v>
      </c>
      <c r="AN57" s="313">
        <v>122172</v>
      </c>
      <c r="AO57" s="314">
        <v>5.5</v>
      </c>
      <c r="AP57" s="315">
        <v>98176</v>
      </c>
      <c r="AQ57" s="316">
        <v>3.3</v>
      </c>
      <c r="AR57" s="317">
        <v>2.2000000000000002</v>
      </c>
    </row>
    <row r="58" spans="1:44" x14ac:dyDescent="0.15">
      <c r="A58" s="247"/>
      <c r="AK58" s="318"/>
      <c r="AL58" s="319" t="s">
        <v>518</v>
      </c>
      <c r="AM58" s="320">
        <v>1038808</v>
      </c>
      <c r="AN58" s="321">
        <v>75836</v>
      </c>
      <c r="AO58" s="322">
        <v>18.5</v>
      </c>
      <c r="AP58" s="323">
        <v>58489</v>
      </c>
      <c r="AQ58" s="324">
        <v>20.6</v>
      </c>
      <c r="AR58" s="325">
        <v>-2.1</v>
      </c>
    </row>
    <row r="59" spans="1:44" x14ac:dyDescent="0.15">
      <c r="A59" s="247"/>
      <c r="AK59" s="303" t="s">
        <v>522</v>
      </c>
      <c r="AL59" s="304"/>
      <c r="AM59" s="312">
        <v>1782038</v>
      </c>
      <c r="AN59" s="313">
        <v>133137</v>
      </c>
      <c r="AO59" s="314">
        <v>9</v>
      </c>
      <c r="AP59" s="315">
        <v>119283</v>
      </c>
      <c r="AQ59" s="316">
        <v>21.5</v>
      </c>
      <c r="AR59" s="317">
        <v>-12.5</v>
      </c>
    </row>
    <row r="60" spans="1:44" x14ac:dyDescent="0.15">
      <c r="A60" s="247"/>
      <c r="AK60" s="318"/>
      <c r="AL60" s="319" t="s">
        <v>518</v>
      </c>
      <c r="AM60" s="320">
        <v>612793</v>
      </c>
      <c r="AN60" s="321">
        <v>45782</v>
      </c>
      <c r="AO60" s="322">
        <v>-39.6</v>
      </c>
      <c r="AP60" s="323">
        <v>64747</v>
      </c>
      <c r="AQ60" s="324">
        <v>10.7</v>
      </c>
      <c r="AR60" s="325">
        <v>-50.3</v>
      </c>
    </row>
    <row r="61" spans="1:44" x14ac:dyDescent="0.15">
      <c r="A61" s="247"/>
      <c r="AK61" s="303" t="s">
        <v>523</v>
      </c>
      <c r="AL61" s="326"/>
      <c r="AM61" s="312">
        <v>1829718</v>
      </c>
      <c r="AN61" s="313">
        <v>130070</v>
      </c>
      <c r="AO61" s="314">
        <v>13.6</v>
      </c>
      <c r="AP61" s="315">
        <v>98641</v>
      </c>
      <c r="AQ61" s="327">
        <v>8</v>
      </c>
      <c r="AR61" s="317">
        <v>5.6</v>
      </c>
    </row>
    <row r="62" spans="1:44" x14ac:dyDescent="0.15">
      <c r="A62" s="247"/>
      <c r="AK62" s="318"/>
      <c r="AL62" s="319" t="s">
        <v>518</v>
      </c>
      <c r="AM62" s="320">
        <v>1169447</v>
      </c>
      <c r="AN62" s="321">
        <v>82354</v>
      </c>
      <c r="AO62" s="322">
        <v>4.3</v>
      </c>
      <c r="AP62" s="323">
        <v>55231</v>
      </c>
      <c r="AQ62" s="324">
        <v>10.6</v>
      </c>
      <c r="AR62" s="325">
        <v>-6.3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BHFr4rofsY4kezRtbpGKsBdcX+VljWY2fkToFt8HX4/sy0pfanFP+olxIDUuN4HmLUQeqH+zkT1YoMdGfBSNw==" saltValue="0auvt2BKGpJCc0lUOHl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kWv0hPI21mxGqVaQKkQZkeG43k4/TkGsLRAaGIfK/XBltg0xcfM4OeR6xVsGO2u1AdBtt3kFn67Rz0hG66Br7g==" saltValue="+ggqEmJFzqTggSRrtX+2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jnBsyvmb81SGxtW+YO0J58M3a1XXPNyhZ7+ZmJFt8j+rKCl7BevK9BlPFNDl4Q6AfDqGDXw+vn7aVUf9isu2Lw==" saltValue="98wok52KqiVslofrMaVt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6.13</v>
      </c>
      <c r="G47" s="12">
        <v>8.7200000000000006</v>
      </c>
      <c r="H47" s="12">
        <v>7.62</v>
      </c>
      <c r="I47" s="12">
        <v>8.86</v>
      </c>
      <c r="J47" s="13">
        <v>10.74</v>
      </c>
    </row>
    <row r="48" spans="2:10" ht="57.75" customHeight="1" x14ac:dyDescent="0.15">
      <c r="B48" s="14"/>
      <c r="C48" s="1128" t="s">
        <v>4</v>
      </c>
      <c r="D48" s="1128"/>
      <c r="E48" s="1129"/>
      <c r="F48" s="15">
        <v>2.44</v>
      </c>
      <c r="G48" s="16">
        <v>4.3099999999999996</v>
      </c>
      <c r="H48" s="16">
        <v>8.2100000000000009</v>
      </c>
      <c r="I48" s="16">
        <v>7.45</v>
      </c>
      <c r="J48" s="17">
        <v>4.95</v>
      </c>
    </row>
    <row r="49" spans="2:10" ht="57.75" customHeight="1" thickBot="1" x14ac:dyDescent="0.2">
      <c r="B49" s="18"/>
      <c r="C49" s="1130" t="s">
        <v>5</v>
      </c>
      <c r="D49" s="1130"/>
      <c r="E49" s="1131"/>
      <c r="F49" s="19">
        <v>1.19</v>
      </c>
      <c r="G49" s="20">
        <v>4.8</v>
      </c>
      <c r="H49" s="20">
        <v>2.42</v>
      </c>
      <c r="I49" s="20">
        <v>0.52</v>
      </c>
      <c r="J49" s="21" t="s">
        <v>530</v>
      </c>
    </row>
    <row r="50" spans="2:10" x14ac:dyDescent="0.15"/>
  </sheetData>
  <sheetProtection algorithmName="SHA-512" hashValue="8r2H5u0FsMIwnF6jEi+ppk4Yfff+ERfFgfzk124bIM4Yts84YwQxts4Wjz62HPqq8x4qhu7IzTTLyQXcXwXh8Q==" saltValue="oQKeFqOdqhONiGpFn03q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2026-03-12T01:58:24Z</cp:lastPrinted>
  <dcterms:created xsi:type="dcterms:W3CDTF">2026-02-23T04:50:57Z</dcterms:created>
  <dcterms:modified xsi:type="dcterms:W3CDTF">2026-03-19T05:39:39Z</dcterms:modified>
  <cp:category/>
</cp:coreProperties>
</file>