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inas01\shichoson\06 財政係\40決算統計\05財政状況資料集\R6財政状況資料集\03_市町村→県\"/>
    </mc:Choice>
  </mc:AlternateContent>
  <xr:revisionPtr revIDLastSave="0" documentId="13_ncr:1_{2C705021-EDFE-4E01-AC24-A18D7A7925BB}" xr6:coauthVersionLast="47" xr6:coauthVersionMax="47" xr10:uidLastSave="{00000000-0000-0000-0000-000000000000}"/>
  <bookViews>
    <workbookView xWindow="-120" yWindow="-120" windowWidth="29040" windowHeight="15720" tabRatio="71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W40" i="10" s="1"/>
  <c r="BW41" i="10" s="1"/>
  <c r="BW42" i="10" s="1"/>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<sst xmlns="http://schemas.openxmlformats.org/spreadsheetml/2006/main" count="1139" uniqueCount="560">
  <si>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</si>
  <si>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</si>
  <si>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</si>
  <si>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</si>
  <si>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</si>
  <si>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</si>
  <si>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</si>
  <si>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</si>
  <si>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</si>
  <si>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</si>
  <si>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</si>
  <si>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</si>
  <si>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</si>
  <si>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</si>
  <si>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</si>
  <si>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</si>
  <si>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</si>
  <si>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</si>
  <si>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</si>
  <si>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</si>
  <si>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</si>
  <si>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</si>
  <si>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</si>
  <si>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</si>
  <si>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</si>
  <si>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</si>
  <si>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</si>
  <si>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</si>
  <si>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</si>
  <si>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</si>
  <si>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</si>
  <si>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</si>
  <si>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</si>
  <si>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</si>
  <si>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</si>
  <si>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</si>
  <si>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</si>
  <si>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</si>
  <si>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</si>
  <si>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</si>
  <si>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</si>
  <si>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</si>
  <si>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</si>
  <si>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</si>
  <si>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</si>
  <si>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</si>
  <si>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</si>
  <si>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</si>
  <si>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</si>
  <si>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</si>
  <si>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</si>
  <si>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</si>
  <si>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</si>
  <si>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</si>
  <si>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</si>
  <si>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</si>
  <si>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</si>
  <si>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</si>
  <si>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</si>
  <si>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</si>
  <si>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</si>
  <si>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</si>
  <si>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</si>
  <si>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</si>
  <si>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</si>
  <si>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</si>
  <si>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</si>
  <si>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</si>
  <si>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</si>
  <si>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</si>
  <si>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</si>
  <si>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</si>
  <si>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</si>
  <si>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</si>
  <si>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</si>
  <si>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</si>
  <si>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</si>
  <si>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</si>
  <si>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</si>
  <si>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</si>
  <si>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</si>
  <si>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</si>
  <si>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</si>
  <si>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</si>
  <si>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</si>
  <si>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</si>
  <si>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</si>
  <si>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</si>
  <si>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</si>
  <si>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</si>
  <si>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</si>
  <si>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</si>
  <si>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</si>
  <si>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</si>
  <si>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鮭川村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</si>
  <si>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</si>
  <si>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</si>
  <si>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</si>
  <si>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</si>
  <si>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</si>
  <si>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</si>
  <si>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</si>
  <si>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</si>
  <si>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</si>
  <si>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</si>
  <si>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</si>
  <si>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</si>
  <si>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</si>
  <si>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</si>
  <si>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</si>
  <si>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</si>
  <si>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</si>
  <si>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</si>
  <si>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</si>
  <si>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</si>
  <si>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</si>
  <si>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</si>
  <si>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</si>
  <si>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</si>
  <si>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</si>
  <si>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</si>
  <si>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</si>
  <si>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</si>
  <si>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</si>
  <si>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</si>
  <si>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</si>
  <si>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</si>
  <si>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</si>
  <si>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</si>
  <si>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</si>
  <si>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</si>
  <si>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</si>
  <si>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</si>
  <si>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</si>
  <si>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</si>
  <si>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</si>
  <si>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</si>
  <si>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</si>
  <si>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</si>
  <si>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</si>
  <si>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</si>
  <si>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-2.9</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</si>
  <si>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</si>
  <si>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</si>
  <si>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</si>
  <si>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</si>
  <si>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</si>
  <si>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</si>
  <si>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</si>
  <si>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</si>
  <si>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</si>
  <si>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</si>
  <si>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</si>
  <si>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</si>
  <si>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</si>
  <si>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</si>
  <si>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</si>
  <si>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</si>
  <si>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</si>
  <si>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</si>
  <si>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</si>
  <si>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</si>
  <si>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</si>
  <si>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</si>
  <si>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</si>
  <si>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</si>
  <si>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</si>
  <si>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</si>
  <si>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</si>
  <si>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</si>
  <si>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</si>
  <si>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</si>
  <si>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</si>
  <si>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</si>
  <si>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</si>
  <si>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</si>
  <si>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</si>
  <si>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</si>
  <si>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</si>
  <si>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</si>
  <si>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</si>
  <si>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</si>
  <si>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</si>
  <si>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</si>
  <si>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</si>
  <si>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</si>
  <si>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</si>
  <si>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</si>
  <si>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</si>
  <si>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</si>
  <si>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</si>
  <si>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</si>
  <si>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</si>
  <si>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</si>
  <si>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</si>
  <si>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</si>
  <si>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</si>
  <si>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</si>
  <si>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</si>
  <si>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</si>
  <si>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</si>
  <si>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</si>
  <si>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</si>
  <si>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山形県鮭川村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</si>
  <si>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</si>
  <si>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</si>
  <si>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</si>
  <si>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</si>
  <si>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</si>
  <si>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</si>
  <si>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</si>
  <si>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</si>
  <si>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</si>
  <si>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</si>
  <si>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</si>
  <si>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</si>
  <si>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</si>
  <si>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</si>
  <si>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</si>
  <si>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</si>
  <si>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</si>
  <si>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</si>
  <si>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</si>
  <si>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</si>
  <si>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</si>
  <si>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</si>
  <si>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</si>
  <si>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</si>
  <si>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</si>
  <si>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</si>
  <si>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</si>
  <si>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</si>
  <si>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</si>
  <si>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</si>
  <si>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</si>
  <si>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</si>
  <si>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</si>
  <si>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</si>
  <si>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</si>
  <si>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</si>
  <si>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</si>
  <si>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</si>
  <si>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</si>
  <si>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</si>
  <si>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</si>
  <si>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</si>
  <si>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</si>
  <si>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</si>
  <si>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</si>
  <si>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</si>
  <si>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</si>
  <si>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</si>
  <si>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</si>
  <si>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</si>
  <si>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</si>
  <si>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</si>
  <si>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</si>
  <si>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</si>
  <si>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</si>
  <si>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</si>
  <si>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</si>
  <si>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</si>
  <si>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</si>
  <si>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</si>
  <si>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</si>
  <si>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</si>
  <si>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</si>
  <si>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</si>
  <si>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</si>
  <si>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</si>
  <si>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</si>
  <si>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</si>
  <si>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</si>
  <si>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</si>
  <si>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</si>
  <si>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</si>
  <si>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</si>
  <si>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</si>
  <si>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</si>
  <si>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</si>
  <si>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</si>
  <si>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</si>
  <si>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</si>
  <si>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</si>
  <si>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</si>
  <si>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</si>
  <si>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</si>
  <si>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</si>
  <si>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</si>
  <si>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</si>
  <si>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</si>
  <si>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</si>
  <si>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</si>
  <si>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</si>
  <si>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</si>
  <si>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</si>
  <si>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</si>
  <si>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</si>
  <si>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</si>
  <si>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</si>
  <si>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</si>
  <si>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</si>
  <si>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</si>
  <si>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</si>
  <si>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</si>
  <si>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</si>
  <si>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</si>
  <si>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</si>
  <si>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</si>
  <si>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</si>
  <si>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</si>
  <si>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</si>
  <si>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</si>
  <si>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</si>
  <si>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</si>
  <si>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</si>
  <si>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</si>
  <si>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</si>
  <si>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</si>
  <si>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</si>
  <si>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</si>
  <si>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</si>
  <si>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</si>
  <si>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</si>
  <si>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</si>
  <si>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</si>
  <si>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</si>
  <si>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</si>
  <si>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</si>
  <si>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</si>
  <si>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</si>
  <si>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</si>
  <si>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</si>
  <si>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</si>
  <si>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</si>
  <si>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</si>
  <si>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</si>
  <si>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</si>
  <si>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</si>
  <si>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</si>
  <si>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</si>
  <si>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</si>
  <si>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</si>
  <si>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</si>
  <si>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</si>
  <si>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</si>
  <si>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</si>
  <si>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</si>
  <si>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</si>
  <si>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</si>
  <si>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</si>
  <si>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</si>
  <si>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</si>
  <si>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</si>
  <si>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山形県鮭川村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</si>
  <si>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</si>
  <si>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</si>
  <si>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</si>
  <si>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</si>
  <si>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</si>
  <si>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</si>
  <si>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</si>
  <si>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</si>
  <si>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</si>
  <si>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</si>
  <si>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</si>
  <si>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</si>
  <si>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</si>
  <si>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</si>
  <si>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</si>
  <si>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</si>
  <si>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</si>
  <si>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</si>
  <si>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</si>
  <si>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</si>
  <si>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</si>
  <si>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</si>
  <si>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</si>
  <si>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</si>
  <si>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</si>
  <si>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</si>
  <si>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</si>
  <si>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</si>
  <si>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</si>
  <si>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</si>
  <si>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</si>
  <si>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</si>
  <si>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</si>
  <si>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鮭川村国民健康保険特別会計</t>
    <phoneticPr fontId="5"/>
  </si>
  <si>
    <t>鮭川村介護保険特別会計</t>
    <phoneticPr fontId="5"/>
  </si>
  <si>
    <t>鮭川村後期高齢者医療特別会計</t>
    <phoneticPr fontId="5"/>
  </si>
  <si>
    <t>鮭川村簡易水道事業会計</t>
    <phoneticPr fontId="5"/>
  </si>
  <si>
    <t>法適用企業</t>
    <phoneticPr fontId="5"/>
  </si>
  <si>
    <t>鮭川村農業集落排水事業会計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</si>
  <si>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</si>
  <si>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</si>
  <si>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</si>
  <si>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</si>
  <si>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</si>
  <si>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</si>
  <si>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</si>
  <si>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</si>
  <si>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</si>
  <si>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</si>
  <si>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</si>
  <si>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</si>
  <si>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</si>
  <si>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</si>
  <si>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</si>
  <si>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</si>
  <si>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</si>
  <si>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</si>
  <si>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</si>
  <si>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</si>
  <si>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</si>
  <si>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</si>
  <si>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</si>
  <si>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</si>
  <si>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</si>
  <si>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</si>
  <si>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</si>
  <si>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</si>
  <si>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</si>
  <si>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</si>
  <si>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</si>
  <si>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</si>
  <si>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</si>
  <si>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</si>
  <si>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</si>
  <si>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</si>
  <si>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</si>
  <si>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</si>
  <si>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</si>
  <si>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</si>
  <si>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</si>
  <si>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</si>
  <si>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</si>
  <si>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</si>
  <si>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</si>
  <si>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</si>
  <si>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</si>
  <si>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</si>
  <si>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</si>
  <si>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</si>
  <si>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</si>
  <si>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</si>
  <si>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</si>
  <si>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</si>
  <si>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</si>
  <si>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</si>
  <si>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</si>
  <si>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</si>
  <si>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</si>
  <si>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</si>
  <si>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</si>
  <si>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</si>
  <si>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</si>
  <si>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</si>
  <si>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</si>
  <si>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</si>
  <si>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</si>
  <si>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</si>
  <si>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</si>
  <si>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</si>
  <si>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</si>
  <si>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</si>
  <si>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</si>
  <si>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</si>
  <si>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</si>
  <si>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</si>
  <si>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</si>
  <si>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</si>
  <si>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</si>
  <si>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</si>
  <si>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</si>
  <si>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</si>
  <si>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</si>
  <si>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</si>
  <si>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</si>
  <si>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</si>
  <si>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</si>
  <si>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</si>
  <si>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</si>
  <si>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</si>
  <si>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</si>
  <si>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</si>
  <si>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</si>
  <si>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</si>
  <si>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</si>
  <si>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</si>
  <si>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</si>
  <si>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</si>
  <si>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</si>
  <si>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</si>
  <si>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</si>
  <si>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</si>
  <si>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</si>
  <si>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</si>
  <si>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</si>
  <si>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</si>
  <si>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</si>
  <si>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</si>
  <si>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</si>
  <si>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</si>
  <si>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</si>
  <si>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</si>
  <si>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</si>
  <si>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</si>
  <si>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</si>
  <si>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</si>
  <si>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</si>
  <si>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</si>
  <si>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</si>
  <si>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</si>
  <si>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</si>
  <si>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</si>
  <si>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</si>
  <si>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</si>
  <si>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</si>
  <si>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</si>
  <si>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</si>
  <si>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</si>
  <si>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</si>
  <si>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</si>
  <si>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</si>
  <si>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</si>
  <si>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</si>
  <si>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</si>
  <si>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</si>
  <si>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5.38</t>
  </si>
  <si>
    <t>▲ 2.46</t>
  </si>
  <si>
    <t>▲ 1.87</t>
  </si>
  <si>
    <t>一般会計</t>
  </si>
  <si>
    <t>鮭川村介護保険特別会計</t>
  </si>
  <si>
    <t>鮭川村簡易水道事業会計</t>
  </si>
  <si>
    <t>鮭川村農業集落排水事業会計</t>
  </si>
  <si>
    <t>鮭川村後期高齢者医療特別会計</t>
  </si>
  <si>
    <t>鮭川村国民健康保険特別会計</t>
  </si>
  <si>
    <t>その他会計（赤字）</t>
  </si>
  <si>
    <t>その他会計（黒字）</t>
  </si>
  <si>
    <t>R02</t>
    <phoneticPr fontId="5"/>
  </si>
  <si>
    <t>R03</t>
    <phoneticPr fontId="5"/>
  </si>
  <si>
    <t>R04</t>
    <phoneticPr fontId="5"/>
  </si>
  <si>
    <t>R05</t>
    <phoneticPr fontId="5"/>
  </si>
  <si>
    <t>R06</t>
    <phoneticPr fontId="5"/>
  </si>
  <si>
    <t>ふるさと応援基金</t>
    <phoneticPr fontId="5"/>
  </si>
  <si>
    <t>森林環境譲与税基金</t>
    <phoneticPr fontId="5"/>
  </si>
  <si>
    <t>地域福祉基金</t>
    <phoneticPr fontId="5"/>
  </si>
  <si>
    <t>ふるさとづくり基金</t>
    <rPh sb="7" eb="9">
      <t>キキン</t>
    </rPh>
    <phoneticPr fontId="5"/>
  </si>
  <si>
    <t>山形県消防補償等組合</t>
    <rPh sb="0" eb="3">
      <t>ヤマガタケン</t>
    </rPh>
    <rPh sb="3" eb="5">
      <t>ショウボウ</t>
    </rPh>
    <rPh sb="5" eb="7">
      <t>ホショウ</t>
    </rPh>
    <rPh sb="7" eb="8">
      <t>トウ</t>
    </rPh>
    <rPh sb="8" eb="10">
      <t>クミアイ</t>
    </rPh>
    <phoneticPr fontId="26"/>
  </si>
  <si>
    <t>山形県自治会館管理組合</t>
    <rPh sb="0" eb="3">
      <t>ヤマガタケン</t>
    </rPh>
    <rPh sb="3" eb="5">
      <t>ジチ</t>
    </rPh>
    <rPh sb="5" eb="7">
      <t>カイカン</t>
    </rPh>
    <rPh sb="7" eb="9">
      <t>カンリ</t>
    </rPh>
    <rPh sb="9" eb="11">
      <t>クミアイ</t>
    </rPh>
    <phoneticPr fontId="26"/>
  </si>
  <si>
    <t>山形県市町村職員退職手当組合</t>
    <rPh sb="0" eb="3">
      <t>ヤマガタケン</t>
    </rPh>
    <rPh sb="3" eb="6">
      <t>シチョウソン</t>
    </rPh>
    <rPh sb="6" eb="8">
      <t>ショクイン</t>
    </rPh>
    <rPh sb="8" eb="10">
      <t>タイショク</t>
    </rPh>
    <rPh sb="10" eb="12">
      <t>テアテ</t>
    </rPh>
    <rPh sb="12" eb="14">
      <t>クミアイ</t>
    </rPh>
    <phoneticPr fontId="26"/>
  </si>
  <si>
    <t>山形県市町村交通災害共済組合</t>
    <rPh sb="0" eb="2">
      <t>ヤマガタ</t>
    </rPh>
    <rPh sb="2" eb="3">
      <t>ケン</t>
    </rPh>
    <rPh sb="3" eb="6">
      <t>シチョウソン</t>
    </rPh>
    <rPh sb="6" eb="8">
      <t>コウツウ</t>
    </rPh>
    <rPh sb="8" eb="10">
      <t>サイガイ</t>
    </rPh>
    <rPh sb="10" eb="12">
      <t>キョウサイ</t>
    </rPh>
    <rPh sb="12" eb="14">
      <t>クミアイ</t>
    </rPh>
    <phoneticPr fontId="26"/>
  </si>
  <si>
    <t>最上広域市町村圏事務組合</t>
    <rPh sb="0" eb="2">
      <t>モガミ</t>
    </rPh>
    <rPh sb="2" eb="4">
      <t>コウイキ</t>
    </rPh>
    <rPh sb="4" eb="7">
      <t>シチョウソン</t>
    </rPh>
    <rPh sb="7" eb="8">
      <t>ケン</t>
    </rPh>
    <rPh sb="8" eb="10">
      <t>ジム</t>
    </rPh>
    <rPh sb="10" eb="12">
      <t>クミアイ</t>
    </rPh>
    <phoneticPr fontId="26"/>
  </si>
  <si>
    <t>最上地区広域連合（普通会計分）</t>
    <rPh sb="0" eb="2">
      <t>モガミ</t>
    </rPh>
    <rPh sb="2" eb="4">
      <t>チク</t>
    </rPh>
    <rPh sb="4" eb="6">
      <t>コウイキ</t>
    </rPh>
    <rPh sb="6" eb="8">
      <t>レンゴウ</t>
    </rPh>
    <rPh sb="9" eb="11">
      <t>フツウ</t>
    </rPh>
    <rPh sb="11" eb="13">
      <t>カイケイ</t>
    </rPh>
    <rPh sb="13" eb="14">
      <t>ブン</t>
    </rPh>
    <phoneticPr fontId="26"/>
  </si>
  <si>
    <t>最上地区広域連合（事業会計分）</t>
    <rPh sb="0" eb="2">
      <t>モガミ</t>
    </rPh>
    <rPh sb="2" eb="4">
      <t>チク</t>
    </rPh>
    <rPh sb="4" eb="6">
      <t>コウイキ</t>
    </rPh>
    <rPh sb="6" eb="8">
      <t>レンゴウ</t>
    </rPh>
    <rPh sb="9" eb="11">
      <t>ジギョウ</t>
    </rPh>
    <rPh sb="11" eb="13">
      <t>カイケイ</t>
    </rPh>
    <rPh sb="13" eb="14">
      <t>ブン</t>
    </rPh>
    <phoneticPr fontId="26"/>
  </si>
  <si>
    <t>山形県後期高齢者医療広域連合（普通会計分）</t>
    <rPh sb="0" eb="2">
      <t>ヤマガタ</t>
    </rPh>
    <rPh sb="2" eb="3">
      <t>ケン</t>
    </rPh>
    <rPh sb="3" eb="5">
      <t>コウキ</t>
    </rPh>
    <rPh sb="5" eb="8">
      <t>コウレイシャ</t>
    </rPh>
    <rPh sb="8" eb="10">
      <t>イリョウ</t>
    </rPh>
    <rPh sb="10" eb="12">
      <t>コウイキ</t>
    </rPh>
    <rPh sb="12" eb="14">
      <t>レンゴウ</t>
    </rPh>
    <rPh sb="15" eb="17">
      <t>フツウ</t>
    </rPh>
    <rPh sb="17" eb="19">
      <t>カイケイ</t>
    </rPh>
    <rPh sb="19" eb="20">
      <t>ブン</t>
    </rPh>
    <phoneticPr fontId="26"/>
  </si>
  <si>
    <t>山形県後期高齢者医療広域連合（事業会計分）</t>
    <rPh sb="0" eb="2">
      <t>ヤマガタ</t>
    </rPh>
    <rPh sb="2" eb="3">
      <t>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26"/>
  </si>
  <si>
    <t>-</t>
    <phoneticPr fontId="2"/>
  </si>
  <si>
    <t>公共施設整備等基金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</si>
</sst>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DE53-44D7-8708-7940EE8652F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142955</c:v>
                </c:pt>
                <c:pt idx="1">
                  <c:v>107592</c:v>
                </c:pt>
                <c:pt idx="2">
                  <c:v>103185</c:v>
                </c:pt>
                <c:pt idx="3">
                  <c:v>205602</c:v>
                </c:pt>
                <c:pt idx="4">
                  <c:v>187629</c:v>
                </c:pt>
              </c:numCache>
            </c:numRef>
          </c:val>
          <c:smooth val="0"/>
          <c:extLst>
            <c:ext xmlns:c16="http://schemas.microsoft.com/office/drawing/2014/chart" uri="{C3380CC4-5D6E-409C-BE32-E72D297353CC}">
              <c16:uniqueId val="{00000001-DE53-44D7-8708-7940EE8652F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14.06</c:v>
                </c:pt>
                <c:pt idx="1">
                  <c:v>20.61</c:v>
                </c:pt>
                <c:pt idx="2">
                  <c:v>13.8</c:v>
                </c:pt>
                <c:pt idx="3">
                  <c:v>16.489999999999998</c:v>
                </c:pt>
                <c:pt idx="4">
                  <c:v>14.98</c:v>
                </c:pt>
              </c:numCache>
            </c:numRef>
          </c:val>
          <c:extLst>
            <c:ext xmlns:c16="http://schemas.microsoft.com/office/drawing/2014/chart" uri="{C3380CC4-5D6E-409C-BE32-E72D297353CC}">
              <c16:uniqueId val="{00000000-C09C-4717-BEFB-99D0600A860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52.62</c:v>
                </c:pt>
                <c:pt idx="1">
                  <c:v>48.77</c:v>
                </c:pt>
                <c:pt idx="2">
                  <c:v>50.75</c:v>
                </c:pt>
                <c:pt idx="3">
                  <c:v>45.46</c:v>
                </c:pt>
                <c:pt idx="4">
                  <c:v>43.56</c:v>
                </c:pt>
              </c:numCache>
            </c:numRef>
          </c:val>
          <c:extLst>
            <c:ext xmlns:c16="http://schemas.microsoft.com/office/drawing/2014/chart" uri="{C3380CC4-5D6E-409C-BE32-E72D297353CC}">
              <c16:uniqueId val="{00000001-C09C-4717-BEFB-99D0600A860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13.89</c:v>
                </c:pt>
                <c:pt idx="1">
                  <c:v>7.6</c:v>
                </c:pt>
                <c:pt idx="2">
                  <c:v>-5.38</c:v>
                </c:pt>
                <c:pt idx="3">
                  <c:v>-2.46</c:v>
                </c:pt>
                <c:pt idx="4">
                  <c:v>-1.87</c:v>
                </c:pt>
              </c:numCache>
            </c:numRef>
          </c:val>
          <c:smooth val="0"/>
          <c:extLst>
            <c:ext xmlns:c16="http://schemas.microsoft.com/office/drawing/2014/chart" uri="{C3380CC4-5D6E-409C-BE32-E72D297353CC}">
              <c16:uniqueId val="{00000002-C09C-4717-BEFB-99D0600A860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1.8</c:v>
                </c:pt>
                <c:pt idx="2">
                  <c:v>#N/A</c:v>
                </c:pt>
                <c:pt idx="3">
                  <c:v>0.66</c:v>
                </c:pt>
                <c:pt idx="4">
                  <c:v>#N/A</c:v>
                </c:pt>
                <c:pt idx="5">
                  <c:v>1.4</c:v>
                </c:pt>
                <c:pt idx="6">
                  <c:v>#N/A</c:v>
                </c:pt>
                <c:pt idx="7">
                  <c:v>3.06</c:v>
                </c:pt>
                <c:pt idx="8">
                  <c:v>0</c:v>
                </c:pt>
                <c:pt idx="9">
                  <c:v>0</c:v>
                </c:pt>
              </c:numCache>
            </c:numRef>
          </c:val>
          <c:extLst>
            <c:ext xmlns:c16="http://schemas.microsoft.com/office/drawing/2014/chart" uri="{C3380CC4-5D6E-409C-BE32-E72D297353CC}">
              <c16:uniqueId val="{00000000-AE97-4B13-A570-55A64E5E150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E97-4B13-A570-55A64E5E150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E97-4B13-A570-55A64E5E150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E97-4B13-A570-55A64E5E150C}"/>
            </c:ext>
          </c:extLst>
        </c:ser>
        <c:ser>
          <c:idx val="4"/>
          <c:order val="4"/>
          <c:tx>
            <c:strRef>
              <c:f>データシート!$A$31</c:f>
              <c:strCache>
                <c:ptCount val="1"/>
                <c:pt idx="0">
                  <c:v>鮭川村国民健康保険特別会計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7.0000000000000007E-2</c:v>
                </c:pt>
                <c:pt idx="2">
                  <c:v>#N/A</c:v>
                </c:pt>
                <c:pt idx="3">
                  <c:v>0.02</c:v>
                </c:pt>
                <c:pt idx="4">
                  <c:v>#N/A</c:v>
                </c:pt>
                <c:pt idx="5">
                  <c:v>0.06</c:v>
                </c:pt>
                <c:pt idx="6">
                  <c:v>#N/A</c:v>
                </c:pt>
                <c:pt idx="7">
                  <c:v>0.01</c:v>
                </c:pt>
                <c:pt idx="8">
                  <c:v>#N/A</c:v>
                </c:pt>
                <c:pt idx="9">
                  <c:v>0.01</c:v>
                </c:pt>
              </c:numCache>
            </c:numRef>
          </c:val>
          <c:extLst>
            <c:ext xmlns:c16="http://schemas.microsoft.com/office/drawing/2014/chart" uri="{C3380CC4-5D6E-409C-BE32-E72D297353CC}">
              <c16:uniqueId val="{00000004-AE97-4B13-A570-55A64E5E150C}"/>
            </c:ext>
          </c:extLst>
        </c:ser>
        <c:ser>
          <c:idx val="5"/>
          <c:order val="5"/>
          <c:tx>
            <c:strRef>
              <c:f>データシート!$A$32</c:f>
              <c:strCache>
                <c:ptCount val="1"/>
                <c:pt idx="0">
                  <c:v>鮭川村後期高齢者医療特別会計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0.01</c:v>
                </c:pt>
                <c:pt idx="2">
                  <c:v>#N/A</c:v>
                </c:pt>
                <c:pt idx="3">
                  <c:v>0.08</c:v>
                </c:pt>
                <c:pt idx="4">
                  <c:v>#N/A</c:v>
                </c:pt>
                <c:pt idx="5">
                  <c:v>0.1</c:v>
                </c:pt>
                <c:pt idx="6">
                  <c:v>#N/A</c:v>
                </c:pt>
                <c:pt idx="7">
                  <c:v>0.11</c:v>
                </c:pt>
                <c:pt idx="8">
                  <c:v>#N/A</c:v>
                </c:pt>
                <c:pt idx="9">
                  <c:v>0.08</c:v>
                </c:pt>
              </c:numCache>
            </c:numRef>
          </c:val>
          <c:extLst>
            <c:ext xmlns:c16="http://schemas.microsoft.com/office/drawing/2014/chart" uri="{C3380CC4-5D6E-409C-BE32-E72D297353CC}">
              <c16:uniqueId val="{00000005-AE97-4B13-A570-55A64E5E150C}"/>
            </c:ext>
          </c:extLst>
        </c:ser>
        <c:ser>
          <c:idx val="6"/>
          <c:order val="6"/>
          <c:tx>
            <c:strRef>
              <c:f>データシート!$A$33</c:f>
              <c:strCache>
                <c:ptCount val="1"/>
                <c:pt idx="0">
                  <c:v>鮭川村農業集落排水事業会計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1.1399999999999999</c:v>
                </c:pt>
              </c:numCache>
            </c:numRef>
          </c:val>
          <c:extLst>
            <c:ext xmlns:c16="http://schemas.microsoft.com/office/drawing/2014/chart" uri="{C3380CC4-5D6E-409C-BE32-E72D297353CC}">
              <c16:uniqueId val="{00000006-AE97-4B13-A570-55A64E5E150C}"/>
            </c:ext>
          </c:extLst>
        </c:ser>
        <c:ser>
          <c:idx val="7"/>
          <c:order val="7"/>
          <c:tx>
            <c:strRef>
              <c:f>データシート!$A$34</c:f>
              <c:strCache>
                <c:ptCount val="1"/>
                <c:pt idx="0">
                  <c:v>鮭川村簡易水道事業会計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1.81</c:v>
                </c:pt>
              </c:numCache>
            </c:numRef>
          </c:val>
          <c:extLst>
            <c:ext xmlns:c16="http://schemas.microsoft.com/office/drawing/2014/chart" uri="{C3380CC4-5D6E-409C-BE32-E72D297353CC}">
              <c16:uniqueId val="{00000007-AE97-4B13-A570-55A64E5E150C}"/>
            </c:ext>
          </c:extLst>
        </c:ser>
        <c:ser>
          <c:idx val="8"/>
          <c:order val="8"/>
          <c:tx>
            <c:strRef>
              <c:f>データシート!$A$35</c:f>
              <c:strCache>
                <c:ptCount val="1"/>
                <c:pt idx="0">
                  <c:v>鮭川村介護保険特別会計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3.36</c:v>
                </c:pt>
                <c:pt idx="2">
                  <c:v>#N/A</c:v>
                </c:pt>
                <c:pt idx="3">
                  <c:v>3.93</c:v>
                </c:pt>
                <c:pt idx="4">
                  <c:v>#N/A</c:v>
                </c:pt>
                <c:pt idx="5">
                  <c:v>2.2000000000000002</c:v>
                </c:pt>
                <c:pt idx="6">
                  <c:v>#N/A</c:v>
                </c:pt>
                <c:pt idx="7">
                  <c:v>1.9</c:v>
                </c:pt>
                <c:pt idx="8">
                  <c:v>#N/A</c:v>
                </c:pt>
                <c:pt idx="9">
                  <c:v>2.64</c:v>
                </c:pt>
              </c:numCache>
            </c:numRef>
          </c:val>
          <c:extLst>
            <c:ext xmlns:c16="http://schemas.microsoft.com/office/drawing/2014/chart" uri="{C3380CC4-5D6E-409C-BE32-E72D297353CC}">
              <c16:uniqueId val="{00000008-AE97-4B13-A570-55A64E5E150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14.06</c:v>
                </c:pt>
                <c:pt idx="2">
                  <c:v>#N/A</c:v>
                </c:pt>
                <c:pt idx="3">
                  <c:v>20.61</c:v>
                </c:pt>
                <c:pt idx="4">
                  <c:v>#N/A</c:v>
                </c:pt>
                <c:pt idx="5">
                  <c:v>13.79</c:v>
                </c:pt>
                <c:pt idx="6">
                  <c:v>#N/A</c:v>
                </c:pt>
                <c:pt idx="7">
                  <c:v>16.48</c:v>
                </c:pt>
                <c:pt idx="8">
                  <c:v>#N/A</c:v>
                </c:pt>
                <c:pt idx="9">
                  <c:v>14.97</c:v>
                </c:pt>
              </c:numCache>
            </c:numRef>
          </c:val>
          <c:extLst>
            <c:ext xmlns:c16="http://schemas.microsoft.com/office/drawing/2014/chart" uri="{C3380CC4-5D6E-409C-BE32-E72D297353CC}">
              <c16:uniqueId val="{00000009-AE97-4B13-A570-55A64E5E150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327</c:v>
                </c:pt>
                <c:pt idx="5">
                  <c:v>329</c:v>
                </c:pt>
                <c:pt idx="8">
                  <c:v>335</c:v>
                </c:pt>
                <c:pt idx="11">
                  <c:v>320</c:v>
                </c:pt>
                <c:pt idx="14">
                  <c:v>309</c:v>
                </c:pt>
              </c:numCache>
            </c:numRef>
          </c:val>
          <c:extLst>
            <c:ext xmlns:c16="http://schemas.microsoft.com/office/drawing/2014/chart" uri="{C3380CC4-5D6E-409C-BE32-E72D297353CC}">
              <c16:uniqueId val="{00000000-36E9-4DCB-B78C-A8A274C3979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6E9-4DCB-B78C-A8A274C3979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0</c:v>
                </c:pt>
                <c:pt idx="6">
                  <c:v>0</c:v>
                </c:pt>
                <c:pt idx="9">
                  <c:v>0</c:v>
                </c:pt>
                <c:pt idx="12">
                  <c:v>1</c:v>
                </c:pt>
              </c:numCache>
            </c:numRef>
          </c:val>
          <c:extLst>
            <c:ext xmlns:c16="http://schemas.microsoft.com/office/drawing/2014/chart" uri="{C3380CC4-5D6E-409C-BE32-E72D297353CC}">
              <c16:uniqueId val="{00000002-36E9-4DCB-B78C-A8A274C3979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c:v>
                </c:pt>
                <c:pt idx="3">
                  <c:v>4</c:v>
                </c:pt>
                <c:pt idx="6">
                  <c:v>6</c:v>
                </c:pt>
                <c:pt idx="9">
                  <c:v>6</c:v>
                </c:pt>
                <c:pt idx="12">
                  <c:v>4</c:v>
                </c:pt>
              </c:numCache>
            </c:numRef>
          </c:val>
          <c:extLst>
            <c:ext xmlns:c16="http://schemas.microsoft.com/office/drawing/2014/chart" uri="{C3380CC4-5D6E-409C-BE32-E72D297353CC}">
              <c16:uniqueId val="{00000003-36E9-4DCB-B78C-A8A274C3979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103</c:v>
                </c:pt>
                <c:pt idx="3">
                  <c:v>91</c:v>
                </c:pt>
                <c:pt idx="6">
                  <c:v>90</c:v>
                </c:pt>
                <c:pt idx="9">
                  <c:v>82</c:v>
                </c:pt>
                <c:pt idx="12">
                  <c:v>76</c:v>
                </c:pt>
              </c:numCache>
            </c:numRef>
          </c:val>
          <c:extLst>
            <c:ext xmlns:c16="http://schemas.microsoft.com/office/drawing/2014/chart" uri="{C3380CC4-5D6E-409C-BE32-E72D297353CC}">
              <c16:uniqueId val="{00000004-36E9-4DCB-B78C-A8A274C3979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6E9-4DCB-B78C-A8A274C3979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6E9-4DCB-B78C-A8A274C3979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342</c:v>
                </c:pt>
                <c:pt idx="3">
                  <c:v>356</c:v>
                </c:pt>
                <c:pt idx="6">
                  <c:v>359</c:v>
                </c:pt>
                <c:pt idx="9">
                  <c:v>355</c:v>
                </c:pt>
                <c:pt idx="12">
                  <c:v>352</c:v>
                </c:pt>
              </c:numCache>
            </c:numRef>
          </c:val>
          <c:extLst>
            <c:ext xmlns:c16="http://schemas.microsoft.com/office/drawing/2014/chart" uri="{C3380CC4-5D6E-409C-BE32-E72D297353CC}">
              <c16:uniqueId val="{00000007-36E9-4DCB-B78C-A8A274C3979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124</c:v>
                </c:pt>
                <c:pt idx="2">
                  <c:v>#N/A</c:v>
                </c:pt>
                <c:pt idx="3">
                  <c:v>#N/A</c:v>
                </c:pt>
                <c:pt idx="4">
                  <c:v>122</c:v>
                </c:pt>
                <c:pt idx="5">
                  <c:v>#N/A</c:v>
                </c:pt>
                <c:pt idx="6">
                  <c:v>#N/A</c:v>
                </c:pt>
                <c:pt idx="7">
                  <c:v>120</c:v>
                </c:pt>
                <c:pt idx="8">
                  <c:v>#N/A</c:v>
                </c:pt>
                <c:pt idx="9">
                  <c:v>#N/A</c:v>
                </c:pt>
                <c:pt idx="10">
                  <c:v>123</c:v>
                </c:pt>
                <c:pt idx="11">
                  <c:v>#N/A</c:v>
                </c:pt>
                <c:pt idx="12">
                  <c:v>#N/A</c:v>
                </c:pt>
                <c:pt idx="13">
                  <c:v>124</c:v>
                </c:pt>
                <c:pt idx="14">
                  <c:v>#N/A</c:v>
                </c:pt>
              </c:numCache>
            </c:numRef>
          </c:val>
          <c:smooth val="0"/>
          <c:extLst>
            <c:ext xmlns:c16="http://schemas.microsoft.com/office/drawing/2014/chart" uri="{C3380CC4-5D6E-409C-BE32-E72D297353CC}">
              <c16:uniqueId val="{00000008-36E9-4DCB-B78C-A8A274C3979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2859</c:v>
                </c:pt>
                <c:pt idx="5">
                  <c:v>2715</c:v>
                </c:pt>
                <c:pt idx="8">
                  <c:v>2555</c:v>
                </c:pt>
                <c:pt idx="11">
                  <c:v>2500</c:v>
                </c:pt>
                <c:pt idx="14">
                  <c:v>2578</c:v>
                </c:pt>
              </c:numCache>
            </c:numRef>
          </c:val>
          <c:extLst>
            <c:ext xmlns:c16="http://schemas.microsoft.com/office/drawing/2014/chart" uri="{C3380CC4-5D6E-409C-BE32-E72D297353CC}">
              <c16:uniqueId val="{00000000-1F79-4248-AC89-17109478E1D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1F79-4248-AC89-17109478E1D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2057</c:v>
                </c:pt>
                <c:pt idx="5">
                  <c:v>2342</c:v>
                </c:pt>
                <c:pt idx="8">
                  <c:v>2908</c:v>
                </c:pt>
                <c:pt idx="11">
                  <c:v>3130</c:v>
                </c:pt>
                <c:pt idx="14">
                  <c:v>3177</c:v>
                </c:pt>
              </c:numCache>
            </c:numRef>
          </c:val>
          <c:extLst>
            <c:ext xmlns:c16="http://schemas.microsoft.com/office/drawing/2014/chart" uri="{C3380CC4-5D6E-409C-BE32-E72D297353CC}">
              <c16:uniqueId val="{00000002-1F79-4248-AC89-17109478E1D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F79-4248-AC89-17109478E1D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F79-4248-AC89-17109478E1D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F79-4248-AC89-17109478E1D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315</c:v>
                </c:pt>
                <c:pt idx="3">
                  <c:v>285</c:v>
                </c:pt>
                <c:pt idx="6">
                  <c:v>268</c:v>
                </c:pt>
                <c:pt idx="9">
                  <c:v>259</c:v>
                </c:pt>
                <c:pt idx="12">
                  <c:v>241</c:v>
                </c:pt>
              </c:numCache>
            </c:numRef>
          </c:val>
          <c:extLst>
            <c:ext xmlns:c16="http://schemas.microsoft.com/office/drawing/2014/chart" uri="{C3380CC4-5D6E-409C-BE32-E72D297353CC}">
              <c16:uniqueId val="{00000006-1F79-4248-AC89-17109478E1D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c:v>
                </c:pt>
                <c:pt idx="3">
                  <c:v>4</c:v>
                </c:pt>
                <c:pt idx="6">
                  <c:v>0</c:v>
                </c:pt>
                <c:pt idx="9">
                  <c:v>0</c:v>
                </c:pt>
                <c:pt idx="12">
                  <c:v>6</c:v>
                </c:pt>
              </c:numCache>
            </c:numRef>
          </c:val>
          <c:extLst>
            <c:ext xmlns:c16="http://schemas.microsoft.com/office/drawing/2014/chart" uri="{C3380CC4-5D6E-409C-BE32-E72D297353CC}">
              <c16:uniqueId val="{00000007-1F79-4248-AC89-17109478E1D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828</c:v>
                </c:pt>
                <c:pt idx="3">
                  <c:v>758</c:v>
                </c:pt>
                <c:pt idx="6">
                  <c:v>717</c:v>
                </c:pt>
                <c:pt idx="9">
                  <c:v>700</c:v>
                </c:pt>
                <c:pt idx="12">
                  <c:v>789</c:v>
                </c:pt>
              </c:numCache>
            </c:numRef>
          </c:val>
          <c:extLst>
            <c:ext xmlns:c16="http://schemas.microsoft.com/office/drawing/2014/chart" uri="{C3380CC4-5D6E-409C-BE32-E72D297353CC}">
              <c16:uniqueId val="{00000008-1F79-4248-AC89-17109478E1D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10</c:v>
                </c:pt>
                <c:pt idx="3">
                  <c:v>0</c:v>
                </c:pt>
                <c:pt idx="6">
                  <c:v>0</c:v>
                </c:pt>
                <c:pt idx="9">
                  <c:v>0</c:v>
                </c:pt>
                <c:pt idx="12">
                  <c:v>0</c:v>
                </c:pt>
              </c:numCache>
            </c:numRef>
          </c:val>
          <c:extLst>
            <c:ext xmlns:c16="http://schemas.microsoft.com/office/drawing/2014/chart" uri="{C3380CC4-5D6E-409C-BE32-E72D297353CC}">
              <c16:uniqueId val="{00000009-1F79-4248-AC89-17109478E1D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3203</c:v>
                </c:pt>
                <c:pt idx="3">
                  <c:v>3085</c:v>
                </c:pt>
                <c:pt idx="6">
                  <c:v>2895</c:v>
                </c:pt>
                <c:pt idx="9">
                  <c:v>2809</c:v>
                </c:pt>
                <c:pt idx="12">
                  <c:v>3020</c:v>
                </c:pt>
              </c:numCache>
            </c:numRef>
          </c:val>
          <c:extLst>
            <c:ext xmlns:c16="http://schemas.microsoft.com/office/drawing/2014/chart" uri="{C3380CC4-5D6E-409C-BE32-E72D297353CC}">
              <c16:uniqueId val="{0000000A-1F79-4248-AC89-17109478E1D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F79-4248-AC89-17109478E1D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1271</c:v>
                </c:pt>
                <c:pt idx="1">
                  <c:v>1141</c:v>
                </c:pt>
                <c:pt idx="2">
                  <c:v>1121</c:v>
                </c:pt>
              </c:numCache>
            </c:numRef>
          </c:val>
          <c:extLst>
            <c:ext xmlns:c16="http://schemas.microsoft.com/office/drawing/2014/chart" uri="{C3380CC4-5D6E-409C-BE32-E72D297353CC}">
              <c16:uniqueId val="{00000000-C6E9-48A4-B987-F0759BAA279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205</c:v>
                </c:pt>
                <c:pt idx="1">
                  <c:v>205</c:v>
                </c:pt>
                <c:pt idx="2">
                  <c:v>205</c:v>
                </c:pt>
              </c:numCache>
            </c:numRef>
          </c:val>
          <c:extLst>
            <c:ext xmlns:c16="http://schemas.microsoft.com/office/drawing/2014/chart" uri="{C3380CC4-5D6E-409C-BE32-E72D297353CC}">
              <c16:uniqueId val="{00000001-C6E9-48A4-B987-F0759BAA279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1285</c:v>
                </c:pt>
                <c:pt idx="1">
                  <c:v>1580</c:v>
                </c:pt>
                <c:pt idx="2">
                  <c:v>1631</c:v>
                </c:pt>
              </c:numCache>
            </c:numRef>
          </c:val>
          <c:extLst>
            <c:ext xmlns:c16="http://schemas.microsoft.com/office/drawing/2014/chart" uri="{C3380CC4-5D6E-409C-BE32-E72D297353CC}">
              <c16:uniqueId val="{00000002-C6E9-48A4-B987-F0759BAA279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山形県鮭川村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元利償還金等の全体については、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償還終了により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減少傾向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償還額の６割強は基準財政需要額に算入される過疎対策事業債や臨時財政対策債となっている。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公営企業会計については、使用料の見直しなどを行いながら、計画的な</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地方債の発行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に努め、比率の改善に努める。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また、満期一括償還地方債の借入はしていない。</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満期一括償還地方債の借入はしていない。</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山形県鮭川村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将来負担額について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、一般会計に係る地方債現在高</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と比較して２１１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債務負担行為に基づく支出予定</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県営事業等が主であるが、令和２年度で完了している。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公営企業への繰出金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については、減少傾向にあったが、法適用への移行等により事務費の繰出を行ったため増加している。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充当可能財源について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、基準財政需要額算入見込額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約２５億円となっている。令和３年度の公共施設整備等基金の新設等もあり、後年度の事業のため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積み増しを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行っており増加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将来負担比率の分子について減少していくよう努める。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山形県鮭川村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ふるさと応援基金への積立を行ったため、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と比較して３１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っている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基金については、後年度の事業や災害時の財源として事業の見直し等を行いながら経費削減を行い、財政状況をみながら積立を行ってい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くことで</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財政の健全化に努めていく。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その他の特定目的基金は公共施設整備等基金、ふるさと応援基金、森林環境譲与税基金、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地域福祉基金、ふるさとづくり基金となっている。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ふるさと納税事業によって受領した寄附額を積立し、寄附の使途に応じて、後年度において実施する事業に活用する基金となっている。公共施設整備等基金は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今後の公共事業の財源として令和３年度に新設した。地域福祉基金は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高齢者等の保健の向上及び福祉の増進を図るための施策を推進すること目的とした基金となっている。森林環境譲与税基金は国の森林環境譲与税を活用して実施する林業振興事業の実施ために積み立てている基金となってい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ふるさとづくり基金は、</a:t>
          </a:r>
          <a:r>
            <a:rPr lang="ja-JP" altLang="en-US" sz="1100" b="0" i="0">
              <a:solidFill>
                <a:schemeClr val="dk1"/>
              </a:solidFill>
              <a:effectLst/>
              <a:latin typeface="ＭＳ ゴシック" panose="020B0609070205080204" pitchFamily="49" charset="-128"/>
              <a:ea typeface="ＭＳ ゴシック" panose="020B0609070205080204" pitchFamily="49" charset="-128"/>
              <a:cs typeface="+mn-cs"/>
            </a:rPr>
            <a:t>村民が誇りと愛着を持つことのできる豊かで住みよい活力ある地域社会の形成を図っていくことを目的とした基金となっている。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年度の増減理由としては、ふるさと応援基金が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公共施設整備等基金は、今後の事業に応じて取崩しを行っていく。ふるさと応援基金は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寄附の使途に合わせた事業に合わせて有効に活用していく。森林環境譲与税基金は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林業振興事業の事業量に合わせて取崩し有効に活用していく。地域福祉基金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及びふるさとづくり基金は、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近年活用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実績はないが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必要に応じ</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６００</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百万円の取崩しに対し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て５８０</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百万円を積立したことから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残高</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より２０</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減少して１，１２１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財政調整基金の財源</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については、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余剰金を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充て、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基金の取崩と積立のバランスをとりながら、災害発生時などの財源として対応できるよう残高１，０００百万円を維持していくよう努め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ていく</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年度は繰上償還等の予定がなかったため取崩を行わず、積立も行わなかった。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必要に応じて取崩し、補償金免除繰上償還や任意繰上償還を行っていく。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山形県鮭川村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3,659
3,633
122.14
6,440,754
5,725,237
385,521
2,573,625
3,020,480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　過疎地域全般の課題である人口減少や高齢化等に加え、村内においては、主たる産業が乏しいことから経済基盤が弱く、類似団体平均とほぼ同水準にある。農業所得の向上施策や村税等の徴収強化等により財政の健全化に努め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75142</xdr:rowOff>
    </xdr:from>
    <xdr:to>
      <xdr:col>23</xdr:col>
      <xdr:colOff>133350</xdr:colOff>
      <xdr:row>43</xdr:row>
      <xdr:rowOff>75142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474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75142</xdr:rowOff>
    </xdr:from>
    <xdr:to>
      <xdr:col>19</xdr:col>
      <xdr:colOff>133350</xdr:colOff>
      <xdr:row>43</xdr:row>
      <xdr:rowOff>75142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47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75142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273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34925</xdr:rowOff>
    </xdr:from>
    <xdr:to>
      <xdr:col>11</xdr:col>
      <xdr:colOff>31750</xdr:colOff>
      <xdr:row>43</xdr:row>
      <xdr:rowOff>55033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072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167869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6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24342</xdr:rowOff>
    </xdr:from>
    <xdr:to>
      <xdr:col>19</xdr:col>
      <xdr:colOff>184150</xdr:colOff>
      <xdr:row>43</xdr:row>
      <xdr:rowOff>125942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110719</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8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24342</xdr:rowOff>
    </xdr:from>
    <xdr:to>
      <xdr:col>15</xdr:col>
      <xdr:colOff>133350</xdr:colOff>
      <xdr:row>43</xdr:row>
      <xdr:rowOff>125942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110719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　経常収支比率については、前年度と比較して４．６ポイント増加しており、類似団体平均と比較して１．４ポイント上回っている。給与改定や会計年度任用職員への勤勉手当の支給等により人件費が大幅に増加したことに加え、除雪経費や老朽化による公共施設の維持修繕に係る維持補修費も増加傾向にあるため、経常収支比率についても増加している。今後については、令和８年度より公債費が増加する見込みとなっており、経常収支比率はさらに増加していくことが予測されるため、なお一層の行政の効率化に努め、経常経費の縮減を図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78105</xdr:rowOff>
    </xdr:from>
    <xdr:to>
      <xdr:col>23</xdr:col>
      <xdr:colOff>133350</xdr:colOff>
      <xdr:row>64</xdr:row>
      <xdr:rowOff>91652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879455"/>
          <a:ext cx="8382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02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78105</xdr:rowOff>
    </xdr:from>
    <xdr:to>
      <xdr:col>19</xdr:col>
      <xdr:colOff>133350</xdr:colOff>
      <xdr:row>63</xdr:row>
      <xdr:rowOff>110279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879455"/>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17780</xdr:rowOff>
    </xdr:from>
    <xdr:to>
      <xdr:col>15</xdr:col>
      <xdr:colOff>82550</xdr:colOff>
      <xdr:row>63</xdr:row>
      <xdr:rowOff>110279</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819130"/>
          <a:ext cx="889000" cy="9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17780</xdr:rowOff>
    </xdr:from>
    <xdr:to>
      <xdr:col>11</xdr:col>
      <xdr:colOff>31750</xdr:colOff>
      <xdr:row>64</xdr:row>
      <xdr:rowOff>55456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819130"/>
          <a:ext cx="889000" cy="20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52087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40852</xdr:rowOff>
    </xdr:from>
    <xdr:to>
      <xdr:col>23</xdr:col>
      <xdr:colOff>184150</xdr:colOff>
      <xdr:row>64</xdr:row>
      <xdr:rowOff>142452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12929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85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27305</xdr:rowOff>
    </xdr:from>
    <xdr:to>
      <xdr:col>19</xdr:col>
      <xdr:colOff>184150</xdr:colOff>
      <xdr:row>63</xdr:row>
      <xdr:rowOff>128905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139082</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597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59479</xdr:rowOff>
    </xdr:from>
    <xdr:to>
      <xdr:col>15</xdr:col>
      <xdr:colOff>133350</xdr:colOff>
      <xdr:row>63</xdr:row>
      <xdr:rowOff>161079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6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171256</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629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138430</xdr:rowOff>
    </xdr:from>
    <xdr:to>
      <xdr:col>11</xdr:col>
      <xdr:colOff>82550</xdr:colOff>
      <xdr:row>63</xdr:row>
      <xdr:rowOff>68580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53357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4656</xdr:rowOff>
    </xdr:from>
    <xdr:to>
      <xdr:col>7</xdr:col>
      <xdr:colOff>31750</xdr:colOff>
      <xdr:row>64</xdr:row>
      <xdr:rowOff>106256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91033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6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[540,377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　人件費・物件費等の状況については、類似団体平均を下回っているものの、人件費においては給与改定や会計年度任用職員への勤勉手当の支給等による増加、物件費においては予防接種委託料や情報システム関係委託料等の増加により、前年度と比較より決算額は大幅に増加している。年々恒常的な経費が増えてきており、引き続き経費節減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132679</xdr:rowOff>
    </xdr:from>
    <xdr:to>
      <xdr:col>23</xdr:col>
      <xdr:colOff>133350</xdr:colOff>
      <xdr:row>82</xdr:row>
      <xdr:rowOff>56866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20129"/>
          <a:ext cx="838200" cy="95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6709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6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132679</xdr:rowOff>
    </xdr:from>
    <xdr:to>
      <xdr:col>19</xdr:col>
      <xdr:colOff>133350</xdr:colOff>
      <xdr:row>81</xdr:row>
      <xdr:rowOff>137437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020129"/>
          <a:ext cx="889000" cy="4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91370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50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116424</xdr:rowOff>
    </xdr:from>
    <xdr:to>
      <xdr:col>15</xdr:col>
      <xdr:colOff>82550</xdr:colOff>
      <xdr:row>81</xdr:row>
      <xdr:rowOff>137437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03874"/>
          <a:ext cx="889000" cy="2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82038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4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104744</xdr:rowOff>
    </xdr:from>
    <xdr:to>
      <xdr:col>11</xdr:col>
      <xdr:colOff>31750</xdr:colOff>
      <xdr:row>81</xdr:row>
      <xdr:rowOff>116424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92194"/>
          <a:ext cx="889000" cy="1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56619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11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42208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01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6066</xdr:rowOff>
    </xdr:from>
    <xdr:to>
      <xdr:col>23</xdr:col>
      <xdr:colOff>184150</xdr:colOff>
      <xdr:row>82</xdr:row>
      <xdr:rowOff>107666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6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22593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1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81879</xdr:rowOff>
    </xdr:from>
    <xdr:to>
      <xdr:col>19</xdr:col>
      <xdr:colOff>184150</xdr:colOff>
      <xdr:row>82</xdr:row>
      <xdr:rowOff>12029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6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22206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38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86637</xdr:rowOff>
    </xdr:from>
    <xdr:to>
      <xdr:col>15</xdr:col>
      <xdr:colOff>133350</xdr:colOff>
      <xdr:row>82</xdr:row>
      <xdr:rowOff>16787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7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26964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42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65624</xdr:rowOff>
    </xdr:from>
    <xdr:to>
      <xdr:col>11</xdr:col>
      <xdr:colOff>82550</xdr:colOff>
      <xdr:row>81</xdr:row>
      <xdr:rowOff>167224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5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5951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53944</xdr:rowOff>
    </xdr:from>
    <xdr:to>
      <xdr:col>7</xdr:col>
      <xdr:colOff>31750</xdr:colOff>
      <xdr:row>81</xdr:row>
      <xdr:rowOff>155544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4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165721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10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類似団体平均と比較してを４．４ポイント上回っている。これは経験年数階層区分での職員数に偏りがあるためである。今後は給与水準の適正化に努める。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135128</xdr:rowOff>
    </xdr:from>
    <xdr:to>
      <xdr:col>81</xdr:col>
      <xdr:colOff>44450</xdr:colOff>
      <xdr:row>89</xdr:row>
      <xdr:rowOff>69850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222728"/>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166133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910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135128</xdr:rowOff>
    </xdr:from>
    <xdr:to>
      <xdr:col>77</xdr:col>
      <xdr:colOff>44450</xdr:colOff>
      <xdr:row>89</xdr:row>
      <xdr:rowOff>11937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222728"/>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80281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2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11937</xdr:rowOff>
    </xdr:from>
    <xdr:to>
      <xdr:col>72</xdr:col>
      <xdr:colOff>203200</xdr:colOff>
      <xdr:row>89</xdr:row>
      <xdr:rowOff>50546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270987"/>
          <a:ext cx="889000" cy="3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85107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2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50546</xdr:rowOff>
    </xdr:from>
    <xdr:to>
      <xdr:col>68</xdr:col>
      <xdr:colOff>152400</xdr:colOff>
      <xdr:row>89</xdr:row>
      <xdr:rowOff>118111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309596"/>
          <a:ext cx="889000" cy="6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94759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39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89933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19050</xdr:rowOff>
    </xdr:from>
    <xdr:to>
      <xdr:col>81</xdr:col>
      <xdr:colOff>95250</xdr:colOff>
      <xdr:row>89</xdr:row>
      <xdr:rowOff>120650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86377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1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84328</xdr:rowOff>
    </xdr:from>
    <xdr:to>
      <xdr:col>77</xdr:col>
      <xdr:colOff>95250</xdr:colOff>
      <xdr:row>89</xdr:row>
      <xdr:rowOff>14478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17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170705</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25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132587</xdr:rowOff>
    </xdr:from>
    <xdr:to>
      <xdr:col>73</xdr:col>
      <xdr:colOff>44450</xdr:colOff>
      <xdr:row>89</xdr:row>
      <xdr:rowOff>62737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22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47514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30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171196</xdr:rowOff>
    </xdr:from>
    <xdr:to>
      <xdr:col>68</xdr:col>
      <xdr:colOff>203200</xdr:colOff>
      <xdr:row>89</xdr:row>
      <xdr:rowOff>101346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2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86123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34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67311</xdr:rowOff>
    </xdr:from>
    <xdr:to>
      <xdr:col>64</xdr:col>
      <xdr:colOff>152400</xdr:colOff>
      <xdr:row>89</xdr:row>
      <xdr:rowOff>168911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32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153688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412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　緩やかに増加傾向にあるが、類似団体平均と比較して３．９８ポイント下回っている。退職者補充を基本としながら採用している中で、行政サービスが低下しないよう職員の育成を行いながら、計画的に職員採用を行っていく必要がある。今後の事務事業の見直しと併せて適正な人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98594</xdr:rowOff>
    </xdr:from>
    <xdr:to>
      <xdr:col>81</xdr:col>
      <xdr:colOff>44450</xdr:colOff>
      <xdr:row>60</xdr:row>
      <xdr:rowOff>121317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385594"/>
          <a:ext cx="838200" cy="2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122625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40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82910</xdr:rowOff>
    </xdr:from>
    <xdr:to>
      <xdr:col>77</xdr:col>
      <xdr:colOff>44450</xdr:colOff>
      <xdr:row>60</xdr:row>
      <xdr:rowOff>98594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369910"/>
          <a:ext cx="889000" cy="1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55421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513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67426</xdr:rowOff>
    </xdr:from>
    <xdr:to>
      <xdr:col>72</xdr:col>
      <xdr:colOff>203200</xdr:colOff>
      <xdr:row>60</xdr:row>
      <xdr:rowOff>82910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354426"/>
          <a:ext cx="889000" cy="15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47579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50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62199</xdr:rowOff>
    </xdr:from>
    <xdr:to>
      <xdr:col>68</xdr:col>
      <xdr:colOff>152400</xdr:colOff>
      <xdr:row>60</xdr:row>
      <xdr:rowOff>67426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349199"/>
          <a:ext cx="889000" cy="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33100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491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25258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8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70517</xdr:rowOff>
    </xdr:from>
    <xdr:to>
      <xdr:col>81</xdr:col>
      <xdr:colOff>95250</xdr:colOff>
      <xdr:row>61</xdr:row>
      <xdr:rowOff>667</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35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87044</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202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47794</xdr:rowOff>
    </xdr:from>
    <xdr:to>
      <xdr:col>77</xdr:col>
      <xdr:colOff>95250</xdr:colOff>
      <xdr:row>60</xdr:row>
      <xdr:rowOff>149394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33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159571</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103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32110</xdr:rowOff>
    </xdr:from>
    <xdr:to>
      <xdr:col>73</xdr:col>
      <xdr:colOff>44450</xdr:colOff>
      <xdr:row>60</xdr:row>
      <xdr:rowOff>133710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31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143887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087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16626</xdr:rowOff>
    </xdr:from>
    <xdr:to>
      <xdr:col>68</xdr:col>
      <xdr:colOff>203200</xdr:colOff>
      <xdr:row>60</xdr:row>
      <xdr:rowOff>118226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30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128403</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072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11399</xdr:rowOff>
    </xdr:from>
    <xdr:to>
      <xdr:col>64</xdr:col>
      <xdr:colOff>152400</xdr:colOff>
      <xdr:row>60</xdr:row>
      <xdr:rowOff>112999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29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123176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067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　地方債の償還金がピークを一旦越えたことなどにより、近年は改善傾向となっている。今年度については前年度と同水準となっており、類似団体平均と比較して２．５ポイント下回っている。しかしながら、公債費については、令和８年度より徐々に増加の見込みとなっている。今後も計画的な</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地方債の発行</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に努め、比率の上昇を抑制していく。</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151130</xdr:rowOff>
    </xdr:from>
    <xdr:to>
      <xdr:col>81</xdr:col>
      <xdr:colOff>44450</xdr:colOff>
      <xdr:row>40</xdr:row>
      <xdr:rowOff>151130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0091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151130</xdr:rowOff>
    </xdr:from>
    <xdr:to>
      <xdr:col>77</xdr:col>
      <xdr:colOff>44450</xdr:colOff>
      <xdr:row>40</xdr:row>
      <xdr:rowOff>160782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700913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121429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15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160782</xdr:rowOff>
    </xdr:from>
    <xdr:to>
      <xdr:col>72</xdr:col>
      <xdr:colOff>203200</xdr:colOff>
      <xdr:row>41</xdr:row>
      <xdr:rowOff>8636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01878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8636</xdr:rowOff>
    </xdr:from>
    <xdr:to>
      <xdr:col>68</xdr:col>
      <xdr:colOff>152400</xdr:colOff>
      <xdr:row>41</xdr:row>
      <xdr:rowOff>52070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03808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106951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100330</xdr:rowOff>
    </xdr:from>
    <xdr:to>
      <xdr:col>81</xdr:col>
      <xdr:colOff>95250</xdr:colOff>
      <xdr:row>41</xdr:row>
      <xdr:rowOff>30480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116857</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100330</xdr:rowOff>
    </xdr:from>
    <xdr:to>
      <xdr:col>77</xdr:col>
      <xdr:colOff>95250</xdr:colOff>
      <xdr:row>41</xdr:row>
      <xdr:rowOff>30480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40657</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72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109982</xdr:rowOff>
    </xdr:from>
    <xdr:to>
      <xdr:col>73</xdr:col>
      <xdr:colOff>44450</xdr:colOff>
      <xdr:row>41</xdr:row>
      <xdr:rowOff>40132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96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50309</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73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129286</xdr:rowOff>
    </xdr:from>
    <xdr:to>
      <xdr:col>68</xdr:col>
      <xdr:colOff>203200</xdr:colOff>
      <xdr:row>41</xdr:row>
      <xdr:rowOff>59436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98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69613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75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将来負担</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の状況については、地方債残高の減少や公共施設整備等基金への積立の増加等により充当可能基金が増額となったことで、将来負担比率はマイナスとなり、「－」となった。今後も地方債発行額を抑え、財政調整基金・減債基金残高と財政状況のバランスを取りながら将来</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への</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負担軽減に努める。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山形県鮭川村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3,659
3,633
122.14
6,440,754
5,725,237
385,521
2,573,625
3,020,480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　人件費については、前年度と比較して１．６ポイント増加しており、類似団体平均と比較して４．７ポイント上回っている。給与改定や会計年度任用職員への勤勉手当の支給等により大幅に増加している。分母となる歳入においては、地方交付税の増減が大きく影響してくる。類似団体平均を上回る要因としては、人件費に対しての経常一般財源が少ないことが原因であり、今後も適正な人員管理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157480</xdr:rowOff>
    </xdr:from>
    <xdr:to>
      <xdr:col>24</xdr:col>
      <xdr:colOff>25400</xdr:colOff>
      <xdr:row>37</xdr:row>
      <xdr:rowOff>46990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296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05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157480</xdr:rowOff>
    </xdr:from>
    <xdr:to>
      <xdr:col>19</xdr:col>
      <xdr:colOff>187325</xdr:colOff>
      <xdr:row>36</xdr:row>
      <xdr:rowOff>161290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296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69867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99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161290</xdr:rowOff>
    </xdr:from>
    <xdr:to>
      <xdr:col>15</xdr:col>
      <xdr:colOff>98425</xdr:colOff>
      <xdr:row>36</xdr:row>
      <xdr:rowOff>161290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334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161290</xdr:rowOff>
    </xdr:from>
    <xdr:to>
      <xdr:col>11</xdr:col>
      <xdr:colOff>9525</xdr:colOff>
      <xdr:row>37</xdr:row>
      <xdr:rowOff>46990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3349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47007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139717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106680</xdr:rowOff>
    </xdr:from>
    <xdr:to>
      <xdr:col>20</xdr:col>
      <xdr:colOff>38100</xdr:colOff>
      <xdr:row>37</xdr:row>
      <xdr:rowOff>36830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21607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110490</xdr:rowOff>
    </xdr:from>
    <xdr:to>
      <xdr:col>15</xdr:col>
      <xdr:colOff>149225</xdr:colOff>
      <xdr:row>37</xdr:row>
      <xdr:rowOff>40640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25417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6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110490</xdr:rowOff>
    </xdr:from>
    <xdr:to>
      <xdr:col>11</xdr:col>
      <xdr:colOff>60325</xdr:colOff>
      <xdr:row>37</xdr:row>
      <xdr:rowOff>40640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25417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6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167640</xdr:rowOff>
    </xdr:from>
    <xdr:to>
      <xdr:col>6</xdr:col>
      <xdr:colOff>171450</xdr:colOff>
      <xdr:row>37</xdr:row>
      <xdr:rowOff>97790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82567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　物件費については、前年度と比較して１．３ポイント増加しており、類似団体平均と比較して０．２ポイント下回っている。一般財源で実施している小中学校給食費無償化など恒常的な経費に加え、予防接種委託料や情報システム関係委託料等によりさらに増加している。今後はより効率的な事務執行を行い、経費削減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33274</xdr:rowOff>
    </xdr:from>
    <xdr:to>
      <xdr:col>82</xdr:col>
      <xdr:colOff>107950</xdr:colOff>
      <xdr:row>17</xdr:row>
      <xdr:rowOff>92710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4792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23131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3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33274</xdr:rowOff>
    </xdr:from>
    <xdr:to>
      <xdr:col>78</xdr:col>
      <xdr:colOff>69850</xdr:colOff>
      <xdr:row>17</xdr:row>
      <xdr:rowOff>37846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9479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1270</xdr:rowOff>
    </xdr:from>
    <xdr:to>
      <xdr:col>73</xdr:col>
      <xdr:colOff>180975</xdr:colOff>
      <xdr:row>17</xdr:row>
      <xdr:rowOff>37846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9159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1270</xdr:rowOff>
    </xdr:from>
    <xdr:to>
      <xdr:col>69</xdr:col>
      <xdr:colOff>92075</xdr:colOff>
      <xdr:row>17</xdr:row>
      <xdr:rowOff>14986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9159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55135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41910</xdr:rowOff>
    </xdr:from>
    <xdr:to>
      <xdr:col>82</xdr:col>
      <xdr:colOff>158750</xdr:colOff>
      <xdr:row>17</xdr:row>
      <xdr:rowOff>143510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58437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80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153924</xdr:rowOff>
    </xdr:from>
    <xdr:to>
      <xdr:col>78</xdr:col>
      <xdr:colOff>120650</xdr:colOff>
      <xdr:row>17</xdr:row>
      <xdr:rowOff>84074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94251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666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158496</xdr:rowOff>
    </xdr:from>
    <xdr:to>
      <xdr:col>74</xdr:col>
      <xdr:colOff>31750</xdr:colOff>
      <xdr:row>17</xdr:row>
      <xdr:rowOff>88646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121920</xdr:rowOff>
    </xdr:from>
    <xdr:to>
      <xdr:col>69</xdr:col>
      <xdr:colOff>142875</xdr:colOff>
      <xdr:row>17</xdr:row>
      <xdr:rowOff>52070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62247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135636</xdr:rowOff>
    </xdr:from>
    <xdr:to>
      <xdr:col>65</xdr:col>
      <xdr:colOff>53975</xdr:colOff>
      <xdr:row>17</xdr:row>
      <xdr:rowOff>65786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75963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　扶助費については、前年度と比較して０．１ポイント増加しており、類似団体平均と比較して０．６ポイント下回っている。要因事業のほとんどが補助事業であり、国庫補助事業等の特定財源が多いためである。今後も適正な水準で推移するように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110672</xdr:rowOff>
    </xdr:from>
    <xdr:to>
      <xdr:col>24</xdr:col>
      <xdr:colOff>25400</xdr:colOff>
      <xdr:row>54</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368972"/>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94343</xdr:rowOff>
    </xdr:from>
    <xdr:to>
      <xdr:col>19</xdr:col>
      <xdr:colOff>187325</xdr:colOff>
      <xdr:row>54</xdr:row>
      <xdr:rowOff>110672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3526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72770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78015</xdr:rowOff>
    </xdr:from>
    <xdr:to>
      <xdr:col>15</xdr:col>
      <xdr:colOff>98425</xdr:colOff>
      <xdr:row>54</xdr:row>
      <xdr:rowOff>94343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3363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78015</xdr:rowOff>
    </xdr:from>
    <xdr:to>
      <xdr:col>11</xdr:col>
      <xdr:colOff>9525</xdr:colOff>
      <xdr:row>54</xdr:row>
      <xdr:rowOff>143328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3363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59872</xdr:rowOff>
    </xdr:from>
    <xdr:to>
      <xdr:col>20</xdr:col>
      <xdr:colOff>38100</xdr:colOff>
      <xdr:row>54</xdr:row>
      <xdr:rowOff>161472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199</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08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43543</xdr:rowOff>
    </xdr:from>
    <xdr:to>
      <xdr:col>15</xdr:col>
      <xdr:colOff>149225</xdr:colOff>
      <xdr:row>54</xdr:row>
      <xdr:rowOff>145143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155320</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27215</xdr:rowOff>
    </xdr:from>
    <xdr:to>
      <xdr:col>11</xdr:col>
      <xdr:colOff>60325</xdr:colOff>
      <xdr:row>54</xdr:row>
      <xdr:rowOff>128815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138992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92528</xdr:rowOff>
    </xdr:from>
    <xdr:to>
      <xdr:col>6</xdr:col>
      <xdr:colOff>171450</xdr:colOff>
      <xdr:row>55</xdr:row>
      <xdr:rowOff>22678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32855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　その他については、前年度と比較して１．９ポイント減少し、類似団体平均と比較すると３．１ポイント上回っている。類似団体平均を上回っている要因は、財政調整基金等への積立金が増加したことによるものである。今後も適正な水準の維持に努め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43180</xdr:rowOff>
    </xdr:from>
    <xdr:to>
      <xdr:col>82</xdr:col>
      <xdr:colOff>107950</xdr:colOff>
      <xdr:row>59</xdr:row>
      <xdr:rowOff>16510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98728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16510</xdr:rowOff>
    </xdr:from>
    <xdr:to>
      <xdr:col>78</xdr:col>
      <xdr:colOff>69850</xdr:colOff>
      <xdr:row>59</xdr:row>
      <xdr:rowOff>115570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101320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54610</xdr:rowOff>
    </xdr:from>
    <xdr:to>
      <xdr:col>73</xdr:col>
      <xdr:colOff>180975</xdr:colOff>
      <xdr:row>59</xdr:row>
      <xdr:rowOff>115570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101701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54610</xdr:rowOff>
    </xdr:from>
    <xdr:to>
      <xdr:col>69</xdr:col>
      <xdr:colOff>92075</xdr:colOff>
      <xdr:row>59</xdr:row>
      <xdr:rowOff>161290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101701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58437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163830</xdr:rowOff>
    </xdr:from>
    <xdr:to>
      <xdr:col>82</xdr:col>
      <xdr:colOff>158750</xdr:colOff>
      <xdr:row>58</xdr:row>
      <xdr:rowOff>93980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135907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137160</xdr:rowOff>
    </xdr:from>
    <xdr:to>
      <xdr:col>78</xdr:col>
      <xdr:colOff>120650</xdr:colOff>
      <xdr:row>59</xdr:row>
      <xdr:rowOff>67310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52087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16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64770</xdr:rowOff>
    </xdr:from>
    <xdr:to>
      <xdr:col>74</xdr:col>
      <xdr:colOff>31750</xdr:colOff>
      <xdr:row>59</xdr:row>
      <xdr:rowOff>166370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1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151147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26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3810</xdr:rowOff>
    </xdr:from>
    <xdr:to>
      <xdr:col>69</xdr:col>
      <xdr:colOff>142875</xdr:colOff>
      <xdr:row>59</xdr:row>
      <xdr:rowOff>105410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11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90187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20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110490</xdr:rowOff>
    </xdr:from>
    <xdr:to>
      <xdr:col>65</xdr:col>
      <xdr:colOff>53975</xdr:colOff>
      <xdr:row>60</xdr:row>
      <xdr:rowOff>40640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25417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31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　補助費等については、前年度と比較して３．９ポイント増加しており、類似団体平均と比較して１．４ポイント下回っている。簡易水道事業特別会計及び農業集落排水事業特別会計の法</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適</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用への移行等により大幅な増加となっている。また、物価高騰等の影響などもあり一部事務組合への分担金等が増加傾向にあることなども要因となっている。今後も補助金の適正化に努める。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17272</xdr:rowOff>
    </xdr:from>
    <xdr:to>
      <xdr:col>82</xdr:col>
      <xdr:colOff>107950</xdr:colOff>
      <xdr:row>37</xdr:row>
      <xdr:rowOff>24130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189472"/>
          <a:ext cx="8382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152146</xdr:rowOff>
    </xdr:from>
    <xdr:to>
      <xdr:col>78</xdr:col>
      <xdr:colOff>69850</xdr:colOff>
      <xdr:row>36</xdr:row>
      <xdr:rowOff>17272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1528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143002</xdr:rowOff>
    </xdr:from>
    <xdr:to>
      <xdr:col>73</xdr:col>
      <xdr:colOff>180975</xdr:colOff>
      <xdr:row>35</xdr:row>
      <xdr:rowOff>152146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1437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143002</xdr:rowOff>
    </xdr:from>
    <xdr:to>
      <xdr:col>69</xdr:col>
      <xdr:colOff>92075</xdr:colOff>
      <xdr:row>36</xdr:row>
      <xdr:rowOff>8128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1437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161307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137922</xdr:rowOff>
    </xdr:from>
    <xdr:to>
      <xdr:col>78</xdr:col>
      <xdr:colOff>120650</xdr:colOff>
      <xdr:row>36</xdr:row>
      <xdr:rowOff>68072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78249</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0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101346</xdr:rowOff>
    </xdr:from>
    <xdr:to>
      <xdr:col>74</xdr:col>
      <xdr:colOff>31750</xdr:colOff>
      <xdr:row>36</xdr:row>
      <xdr:rowOff>31496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41673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92202</xdr:rowOff>
    </xdr:from>
    <xdr:to>
      <xdr:col>69</xdr:col>
      <xdr:colOff>142875</xdr:colOff>
      <xdr:row>36</xdr:row>
      <xdr:rowOff>22352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32529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128778</xdr:rowOff>
    </xdr:from>
    <xdr:to>
      <xdr:col>65</xdr:col>
      <xdr:colOff>53975</xdr:colOff>
      <xdr:row>36</xdr:row>
      <xdr:rowOff>58928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69105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　公債費については、前年度と比較して０．４ポイント減少しており、類似団体平均と比較して４．２ポイント下回っているものの、今後は公共施設の老朽化に伴う大規模改修の計画などもあり、投資的事業については、厳選し地方債発行の抑制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xdr:rowOff>
    </xdr:from>
    <xdr:to>
      <xdr:col>24</xdr:col>
      <xdr:colOff>25400</xdr:colOff>
      <xdr:row>76</xdr:row>
      <xdr:rowOff>16511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03147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16511</xdr:rowOff>
    </xdr:from>
    <xdr:to>
      <xdr:col>19</xdr:col>
      <xdr:colOff>187325</xdr:colOff>
      <xdr:row>76</xdr:row>
      <xdr:rowOff>24130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0467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8889</xdr:rowOff>
    </xdr:from>
    <xdr:to>
      <xdr:col>15</xdr:col>
      <xdr:colOff>98425</xdr:colOff>
      <xdr:row>76</xdr:row>
      <xdr:rowOff>24130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03908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8889</xdr:rowOff>
    </xdr:from>
    <xdr:to>
      <xdr:col>11</xdr:col>
      <xdr:colOff>9525</xdr:colOff>
      <xdr:row>76</xdr:row>
      <xdr:rowOff>39370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03908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166388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121920</xdr:rowOff>
    </xdr:from>
    <xdr:to>
      <xdr:col>24</xdr:col>
      <xdr:colOff>76200</xdr:colOff>
      <xdr:row>76</xdr:row>
      <xdr:rowOff>52070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138447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137160</xdr:rowOff>
    </xdr:from>
    <xdr:to>
      <xdr:col>20</xdr:col>
      <xdr:colOff>38100</xdr:colOff>
      <xdr:row>76</xdr:row>
      <xdr:rowOff>67311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77487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764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144780</xdr:rowOff>
    </xdr:from>
    <xdr:to>
      <xdr:col>15</xdr:col>
      <xdr:colOff>149225</xdr:colOff>
      <xdr:row>76</xdr:row>
      <xdr:rowOff>74930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85107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129540</xdr:rowOff>
    </xdr:from>
    <xdr:to>
      <xdr:col>11</xdr:col>
      <xdr:colOff>60325</xdr:colOff>
      <xdr:row>76</xdr:row>
      <xdr:rowOff>59689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69867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75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160020</xdr:rowOff>
    </xdr:from>
    <xdr:to>
      <xdr:col>6</xdr:col>
      <xdr:colOff>171450</xdr:colOff>
      <xdr:row>76</xdr:row>
      <xdr:rowOff>90170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100347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　公債費以外については、前年度と比較して５．０ポイント増加し、類似団体平均と比較して５．６ポイント上回っている。公債費以外で経常経費に占める割合が大きいものは、人件費、補助費等、物件費となっている。今後も適正な水準の維持に努め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167821</xdr:rowOff>
    </xdr:from>
    <xdr:to>
      <xdr:col>82</xdr:col>
      <xdr:colOff>107950</xdr:colOff>
      <xdr:row>78</xdr:row>
      <xdr:rowOff>159657</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369471"/>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113954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44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167821</xdr:rowOff>
    </xdr:from>
    <xdr:to>
      <xdr:col>78</xdr:col>
      <xdr:colOff>69850</xdr:colOff>
      <xdr:row>78</xdr:row>
      <xdr:rowOff>15966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36947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166750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25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125368</xdr:rowOff>
    </xdr:from>
    <xdr:to>
      <xdr:col>73</xdr:col>
      <xdr:colOff>180975</xdr:colOff>
      <xdr:row>78</xdr:row>
      <xdr:rowOff>15966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327018"/>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125368</xdr:rowOff>
    </xdr:from>
    <xdr:to>
      <xdr:col>69</xdr:col>
      <xdr:colOff>92075</xdr:colOff>
      <xdr:row>78</xdr:row>
      <xdr:rowOff>97608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327018"/>
          <a:ext cx="889000" cy="14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42653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1832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108857</xdr:rowOff>
    </xdr:from>
    <xdr:to>
      <xdr:col>82</xdr:col>
      <xdr:colOff>158750</xdr:colOff>
      <xdr:row>79</xdr:row>
      <xdr:rowOff>39007</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80934</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45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117021</xdr:rowOff>
    </xdr:from>
    <xdr:to>
      <xdr:col>78</xdr:col>
      <xdr:colOff>120650</xdr:colOff>
      <xdr:row>78</xdr:row>
      <xdr:rowOff>47171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3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31948</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40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136616</xdr:rowOff>
    </xdr:from>
    <xdr:to>
      <xdr:col>74</xdr:col>
      <xdr:colOff>31750</xdr:colOff>
      <xdr:row>78</xdr:row>
      <xdr:rowOff>66766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33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51543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424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74568</xdr:rowOff>
    </xdr:from>
    <xdr:to>
      <xdr:col>69</xdr:col>
      <xdr:colOff>142875</xdr:colOff>
      <xdr:row>78</xdr:row>
      <xdr:rowOff>4718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27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160945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362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46808</xdr:rowOff>
    </xdr:from>
    <xdr:to>
      <xdr:col>65</xdr:col>
      <xdr:colOff>53975</xdr:colOff>
      <xdr:row>78</xdr:row>
      <xdr:rowOff>148408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41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133185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506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山形県鮭川村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139558</xdr:rowOff>
    </xdr:from>
    <xdr:to>
      <xdr:col>29</xdr:col>
      <xdr:colOff>127000</xdr:colOff>
      <xdr:row>20</xdr:row>
      <xdr:rowOff>30216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44733"/>
          <a:ext cx="647700" cy="621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135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30216</xdr:rowOff>
    </xdr:from>
    <xdr:to>
      <xdr:col>26</xdr:col>
      <xdr:colOff>50800</xdr:colOff>
      <xdr:row>20</xdr:row>
      <xdr:rowOff>60563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06841"/>
          <a:ext cx="698500" cy="30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147964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0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60563</xdr:rowOff>
    </xdr:from>
    <xdr:to>
      <xdr:col>22</xdr:col>
      <xdr:colOff>114300</xdr:colOff>
      <xdr:row>20</xdr:row>
      <xdr:rowOff>83764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537188"/>
          <a:ext cx="698500" cy="232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167652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83764</xdr:rowOff>
    </xdr:from>
    <xdr:to>
      <xdr:col>18</xdr:col>
      <xdr:colOff>177800</xdr:colOff>
      <xdr:row>20</xdr:row>
      <xdr:rowOff>102418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60389"/>
          <a:ext cx="698500" cy="18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15203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29376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63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88758</xdr:rowOff>
    </xdr:from>
    <xdr:to>
      <xdr:col>29</xdr:col>
      <xdr:colOff>177800</xdr:colOff>
      <xdr:row>20</xdr:row>
      <xdr:rowOff>18908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939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60835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66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150866</xdr:rowOff>
    </xdr:from>
    <xdr:to>
      <xdr:col>26</xdr:col>
      <xdr:colOff>101600</xdr:colOff>
      <xdr:row>20</xdr:row>
      <xdr:rowOff>81016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560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65793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424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9763</xdr:rowOff>
    </xdr:from>
    <xdr:to>
      <xdr:col>22</xdr:col>
      <xdr:colOff>165100</xdr:colOff>
      <xdr:row>20</xdr:row>
      <xdr:rowOff>111363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863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96140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72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32964</xdr:rowOff>
    </xdr:from>
    <xdr:to>
      <xdr:col>19</xdr:col>
      <xdr:colOff>38100</xdr:colOff>
      <xdr:row>20</xdr:row>
      <xdr:rowOff>134564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509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119341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95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51618</xdr:rowOff>
    </xdr:from>
    <xdr:to>
      <xdr:col>15</xdr:col>
      <xdr:colOff>101600</xdr:colOff>
      <xdr:row>20</xdr:row>
      <xdr:rowOff>153218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282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137995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1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257156</xdr:rowOff>
    </xdr:from>
    <xdr:to>
      <xdr:col>29</xdr:col>
      <xdr:colOff>127000</xdr:colOff>
      <xdr:row>35</xdr:row>
      <xdr:rowOff>263940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867506"/>
          <a:ext cx="647700" cy="67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280179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47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263940</xdr:rowOff>
    </xdr:from>
    <xdr:to>
      <xdr:col>26</xdr:col>
      <xdr:colOff>50800</xdr:colOff>
      <xdr:row>35</xdr:row>
      <xdr:rowOff>271773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874290"/>
          <a:ext cx="698500" cy="78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200961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68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271773</xdr:rowOff>
    </xdr:from>
    <xdr:to>
      <xdr:col>22</xdr:col>
      <xdr:colOff>114300</xdr:colOff>
      <xdr:row>35</xdr:row>
      <xdr:rowOff>272399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882123"/>
          <a:ext cx="698500" cy="6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216246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8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271786</xdr:rowOff>
    </xdr:from>
    <xdr:to>
      <xdr:col>18</xdr:col>
      <xdr:colOff>177800</xdr:colOff>
      <xdr:row>35</xdr:row>
      <xdr:rowOff>272399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882136"/>
          <a:ext cx="698500" cy="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235407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257540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206356</xdr:rowOff>
    </xdr:from>
    <xdr:to>
      <xdr:col>29</xdr:col>
      <xdr:colOff>177800</xdr:colOff>
      <xdr:row>35</xdr:row>
      <xdr:rowOff>307956</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16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178433</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88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213140</xdr:rowOff>
    </xdr:from>
    <xdr:to>
      <xdr:col>26</xdr:col>
      <xdr:colOff>101600</xdr:colOff>
      <xdr:row>35</xdr:row>
      <xdr:rowOff>314740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823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299517</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909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220973</xdr:rowOff>
    </xdr:from>
    <xdr:to>
      <xdr:col>22</xdr:col>
      <xdr:colOff>165100</xdr:colOff>
      <xdr:row>35</xdr:row>
      <xdr:rowOff>322573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8313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307350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917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221599</xdr:rowOff>
    </xdr:from>
    <xdr:to>
      <xdr:col>19</xdr:col>
      <xdr:colOff>38100</xdr:colOff>
      <xdr:row>35</xdr:row>
      <xdr:rowOff>323199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8319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307976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918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220986</xdr:rowOff>
    </xdr:from>
    <xdr:to>
      <xdr:col>15</xdr:col>
      <xdr:colOff>101600</xdr:colOff>
      <xdr:row>35</xdr:row>
      <xdr:rowOff>322586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831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307363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91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山形県鮭川村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3,659
3,633
122.14
6,440,754
5,725,237
385,521
2,573,625
3,020,480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53199</xdr:rowOff>
    </xdr:from>
    <xdr:to>
      <xdr:col>24</xdr:col>
      <xdr:colOff>63500</xdr:colOff>
      <xdr:row>37</xdr:row>
      <xdr:rowOff>98923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396849"/>
          <a:ext cx="838200" cy="4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154577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55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98923</xdr:rowOff>
    </xdr:from>
    <xdr:to>
      <xdr:col>19</xdr:col>
      <xdr:colOff>177800</xdr:colOff>
      <xdr:row>37</xdr:row>
      <xdr:rowOff>121719</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442573"/>
          <a:ext cx="889000" cy="22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111586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11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121719</xdr:rowOff>
    </xdr:from>
    <xdr:to>
      <xdr:col>15</xdr:col>
      <xdr:colOff>50800</xdr:colOff>
      <xdr:row>37</xdr:row>
      <xdr:rowOff>137211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465369"/>
          <a:ext cx="889000" cy="1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117541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137211</xdr:rowOff>
    </xdr:from>
    <xdr:to>
      <xdr:col>10</xdr:col>
      <xdr:colOff>114300</xdr:colOff>
      <xdr:row>37</xdr:row>
      <xdr:rowOff>155031</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480861"/>
          <a:ext cx="889000" cy="1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131282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143186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4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2399</xdr:rowOff>
    </xdr:from>
    <xdr:to>
      <xdr:col>24</xdr:col>
      <xdr:colOff>114300</xdr:colOff>
      <xdr:row>37</xdr:row>
      <xdr:rowOff>103999</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34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152276</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324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48123</xdr:rowOff>
    </xdr:from>
    <xdr:to>
      <xdr:col>20</xdr:col>
      <xdr:colOff>38100</xdr:colOff>
      <xdr:row>37</xdr:row>
      <xdr:rowOff>149723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39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140850</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484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70919</xdr:rowOff>
    </xdr:from>
    <xdr:to>
      <xdr:col>15</xdr:col>
      <xdr:colOff>101600</xdr:colOff>
      <xdr:row>38</xdr:row>
      <xdr:rowOff>1069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41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163646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507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86411</xdr:rowOff>
    </xdr:from>
    <xdr:to>
      <xdr:col>10</xdr:col>
      <xdr:colOff>165100</xdr:colOff>
      <xdr:row>38</xdr:row>
      <xdr:rowOff>16562</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4300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7689</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522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104231</xdr:rowOff>
    </xdr:from>
    <xdr:to>
      <xdr:col>6</xdr:col>
      <xdr:colOff>38100</xdr:colOff>
      <xdr:row>38</xdr:row>
      <xdr:rowOff>34381</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44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25508</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540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40820</xdr:rowOff>
    </xdr:from>
    <xdr:to>
      <xdr:col>24</xdr:col>
      <xdr:colOff>63500</xdr:colOff>
      <xdr:row>58</xdr:row>
      <xdr:rowOff>4178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13470"/>
          <a:ext cx="838200" cy="13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171352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01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147912</xdr:rowOff>
    </xdr:from>
    <xdr:to>
      <xdr:col>19</xdr:col>
      <xdr:colOff>177800</xdr:colOff>
      <xdr:row>58</xdr:row>
      <xdr:rowOff>4178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20562"/>
          <a:ext cx="889000" cy="2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119567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4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147912</xdr:rowOff>
    </xdr:from>
    <xdr:to>
      <xdr:col>15</xdr:col>
      <xdr:colOff>50800</xdr:colOff>
      <xdr:row>58</xdr:row>
      <xdr:rowOff>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20562"/>
          <a:ext cx="8890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123649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xdr:rowOff>
    </xdr:from>
    <xdr:to>
      <xdr:col>10</xdr:col>
      <xdr:colOff>114300</xdr:colOff>
      <xdr:row>58</xdr:row>
      <xdr:rowOff>1828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44108"/>
          <a:ext cx="889000" cy="1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157395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170442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161470</xdr:rowOff>
    </xdr:from>
    <xdr:to>
      <xdr:col>24</xdr:col>
      <xdr:colOff>114300</xdr:colOff>
      <xdr:row>57</xdr:row>
      <xdr:rowOff>91620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6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139897</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4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124828</xdr:rowOff>
    </xdr:from>
    <xdr:to>
      <xdr:col>20</xdr:col>
      <xdr:colOff>38100</xdr:colOff>
      <xdr:row>58</xdr:row>
      <xdr:rowOff>54978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9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46105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990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97112</xdr:rowOff>
    </xdr:from>
    <xdr:to>
      <xdr:col>15</xdr:col>
      <xdr:colOff>101600</xdr:colOff>
      <xdr:row>58</xdr:row>
      <xdr:rowOff>27262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6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18389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96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120658</xdr:rowOff>
    </xdr:from>
    <xdr:to>
      <xdr:col>10</xdr:col>
      <xdr:colOff>165100</xdr:colOff>
      <xdr:row>58</xdr:row>
      <xdr:rowOff>50808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9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41935</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986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122478</xdr:rowOff>
    </xdr:from>
    <xdr:to>
      <xdr:col>6</xdr:col>
      <xdr:colOff>38100</xdr:colOff>
      <xdr:row>58</xdr:row>
      <xdr:rowOff>52628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9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43755</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987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152181</xdr:rowOff>
    </xdr:from>
    <xdr:to>
      <xdr:col>24</xdr:col>
      <xdr:colOff>63500</xdr:colOff>
      <xdr:row>77</xdr:row>
      <xdr:rowOff>158893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353831"/>
          <a:ext cx="838200" cy="6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86845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152597</xdr:rowOff>
    </xdr:from>
    <xdr:to>
      <xdr:col>19</xdr:col>
      <xdr:colOff>177800</xdr:colOff>
      <xdr:row>77</xdr:row>
      <xdr:rowOff>158893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354247"/>
          <a:ext cx="889000" cy="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23159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5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152597</xdr:rowOff>
    </xdr:from>
    <xdr:to>
      <xdr:col>15</xdr:col>
      <xdr:colOff>50800</xdr:colOff>
      <xdr:row>77</xdr:row>
      <xdr:rowOff>162094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354247"/>
          <a:ext cx="889000" cy="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28340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162094</xdr:rowOff>
    </xdr:from>
    <xdr:to>
      <xdr:col>10</xdr:col>
      <xdr:colOff>114300</xdr:colOff>
      <xdr:row>78</xdr:row>
      <xdr:rowOff>17033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363744"/>
          <a:ext cx="889000" cy="26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39426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57509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101381</xdr:rowOff>
    </xdr:from>
    <xdr:to>
      <xdr:col>24</xdr:col>
      <xdr:colOff>114300</xdr:colOff>
      <xdr:row>78</xdr:row>
      <xdr:rowOff>31531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0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79808</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8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108093</xdr:rowOff>
    </xdr:from>
    <xdr:to>
      <xdr:col>20</xdr:col>
      <xdr:colOff>38100</xdr:colOff>
      <xdr:row>78</xdr:row>
      <xdr:rowOff>38243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0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29370</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40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101797</xdr:rowOff>
    </xdr:from>
    <xdr:to>
      <xdr:col>15</xdr:col>
      <xdr:colOff>101600</xdr:colOff>
      <xdr:row>78</xdr:row>
      <xdr:rowOff>31947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0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23074</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39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111294</xdr:rowOff>
    </xdr:from>
    <xdr:to>
      <xdr:col>10</xdr:col>
      <xdr:colOff>165100</xdr:colOff>
      <xdr:row>78</xdr:row>
      <xdr:rowOff>41444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1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32571</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40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137683</xdr:rowOff>
    </xdr:from>
    <xdr:to>
      <xdr:col>6</xdr:col>
      <xdr:colOff>38100</xdr:colOff>
      <xdr:row>78</xdr:row>
      <xdr:rowOff>67833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3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58960</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43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31268</xdr:rowOff>
    </xdr:from>
    <xdr:to>
      <xdr:col>24</xdr:col>
      <xdr:colOff>63500</xdr:colOff>
      <xdr:row>95</xdr:row>
      <xdr:rowOff>162812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319018"/>
          <a:ext cx="838200" cy="13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157215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02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162812</xdr:rowOff>
    </xdr:from>
    <xdr:to>
      <xdr:col>19</xdr:col>
      <xdr:colOff>177800</xdr:colOff>
      <xdr:row>96</xdr:row>
      <xdr:rowOff>7835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450562"/>
          <a:ext cx="889000" cy="16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96545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04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85141</xdr:rowOff>
    </xdr:from>
    <xdr:to>
      <xdr:col>15</xdr:col>
      <xdr:colOff>50800</xdr:colOff>
      <xdr:row>96</xdr:row>
      <xdr:rowOff>7835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372891"/>
          <a:ext cx="889000" cy="9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143560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85141</xdr:rowOff>
    </xdr:from>
    <xdr:to>
      <xdr:col>10</xdr:col>
      <xdr:colOff>114300</xdr:colOff>
      <xdr:row>96</xdr:row>
      <xdr:rowOff>122296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372891"/>
          <a:ext cx="889000" cy="20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80460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80382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151918</xdr:rowOff>
    </xdr:from>
    <xdr:to>
      <xdr:col>24</xdr:col>
      <xdr:colOff>114300</xdr:colOff>
      <xdr:row>95</xdr:row>
      <xdr:rowOff>82068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26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130345</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24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112012</xdr:rowOff>
    </xdr:from>
    <xdr:to>
      <xdr:col>20</xdr:col>
      <xdr:colOff>38100</xdr:colOff>
      <xdr:row>96</xdr:row>
      <xdr:rowOff>42162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39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33289</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49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128485</xdr:rowOff>
    </xdr:from>
    <xdr:to>
      <xdr:col>15</xdr:col>
      <xdr:colOff>101600</xdr:colOff>
      <xdr:row>96</xdr:row>
      <xdr:rowOff>58635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4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49762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50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34341</xdr:rowOff>
    </xdr:from>
    <xdr:to>
      <xdr:col>10</xdr:col>
      <xdr:colOff>165100</xdr:colOff>
      <xdr:row>95</xdr:row>
      <xdr:rowOff>135941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32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127068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41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71496</xdr:rowOff>
    </xdr:from>
    <xdr:to>
      <xdr:col>6</xdr:col>
      <xdr:colOff>38100</xdr:colOff>
      <xdr:row>97</xdr:row>
      <xdr:rowOff>1646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5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164223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62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121497</xdr:rowOff>
    </xdr:from>
    <xdr:to>
      <xdr:col>55</xdr:col>
      <xdr:colOff>0</xdr:colOff>
      <xdr:row>38</xdr:row>
      <xdr:rowOff>9929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465147"/>
          <a:ext cx="838200" cy="59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81546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82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9929</xdr:rowOff>
    </xdr:from>
    <xdr:to>
      <xdr:col>50</xdr:col>
      <xdr:colOff>114300</xdr:colOff>
      <xdr:row>38</xdr:row>
      <xdr:rowOff>27681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525029"/>
          <a:ext cx="889000" cy="1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54814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5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27681</xdr:rowOff>
    </xdr:from>
    <xdr:to>
      <xdr:col>45</xdr:col>
      <xdr:colOff>177800</xdr:colOff>
      <xdr:row>38</xdr:row>
      <xdr:rowOff>53873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542781"/>
          <a:ext cx="889000" cy="2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86326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8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68710</xdr:rowOff>
    </xdr:from>
    <xdr:to>
      <xdr:col>41</xdr:col>
      <xdr:colOff>50800</xdr:colOff>
      <xdr:row>38</xdr:row>
      <xdr:rowOff>53873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412360"/>
          <a:ext cx="889000" cy="156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121042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2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130059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70697</xdr:rowOff>
    </xdr:from>
    <xdr:to>
      <xdr:col>55</xdr:col>
      <xdr:colOff>50800</xdr:colOff>
      <xdr:row>38</xdr:row>
      <xdr:rowOff>846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1434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49124</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92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130579</xdr:rowOff>
    </xdr:from>
    <xdr:to>
      <xdr:col>50</xdr:col>
      <xdr:colOff>165100</xdr:colOff>
      <xdr:row>38</xdr:row>
      <xdr:rowOff>60729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7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51856</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566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148331</xdr:rowOff>
    </xdr:from>
    <xdr:to>
      <xdr:col>46</xdr:col>
      <xdr:colOff>38100</xdr:colOff>
      <xdr:row>38</xdr:row>
      <xdr:rowOff>78481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9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69608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584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3073</xdr:rowOff>
    </xdr:from>
    <xdr:to>
      <xdr:col>41</xdr:col>
      <xdr:colOff>101600</xdr:colOff>
      <xdr:row>38</xdr:row>
      <xdr:rowOff>104673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51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95800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61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17910</xdr:rowOff>
    </xdr:from>
    <xdr:to>
      <xdr:col>36</xdr:col>
      <xdr:colOff>165100</xdr:colOff>
      <xdr:row>37</xdr:row>
      <xdr:rowOff>119510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36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110637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454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59231</xdr:rowOff>
    </xdr:from>
    <xdr:to>
      <xdr:col>55</xdr:col>
      <xdr:colOff>0</xdr:colOff>
      <xdr:row>58</xdr:row>
      <xdr:rowOff>72927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003331"/>
          <a:ext cx="838200" cy="1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136279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37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59231</xdr:rowOff>
    </xdr:from>
    <xdr:to>
      <xdr:col>50</xdr:col>
      <xdr:colOff>114300</xdr:colOff>
      <xdr:row>58</xdr:row>
      <xdr:rowOff>137273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003331"/>
          <a:ext cx="889000" cy="7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58177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5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133915</xdr:rowOff>
    </xdr:from>
    <xdr:to>
      <xdr:col>45</xdr:col>
      <xdr:colOff>177800</xdr:colOff>
      <xdr:row>58</xdr:row>
      <xdr:rowOff>137273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078015"/>
          <a:ext cx="889000" cy="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68148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106969</xdr:rowOff>
    </xdr:from>
    <xdr:to>
      <xdr:col>41</xdr:col>
      <xdr:colOff>50800</xdr:colOff>
      <xdr:row>58</xdr:row>
      <xdr:rowOff>133915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051069"/>
          <a:ext cx="889000" cy="2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71797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53839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22127</xdr:rowOff>
    </xdr:from>
    <xdr:to>
      <xdr:col>55</xdr:col>
      <xdr:colOff>50800</xdr:colOff>
      <xdr:row>58</xdr:row>
      <xdr:rowOff>123727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6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108504</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81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8431</xdr:rowOff>
    </xdr:from>
    <xdr:to>
      <xdr:col>50</xdr:col>
      <xdr:colOff>165100</xdr:colOff>
      <xdr:row>58</xdr:row>
      <xdr:rowOff>110031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5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101158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045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86473</xdr:rowOff>
    </xdr:from>
    <xdr:to>
      <xdr:col>46</xdr:col>
      <xdr:colOff>38100</xdr:colOff>
      <xdr:row>59</xdr:row>
      <xdr:rowOff>16623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3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7750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12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83115</xdr:rowOff>
    </xdr:from>
    <xdr:to>
      <xdr:col>41</xdr:col>
      <xdr:colOff>101600</xdr:colOff>
      <xdr:row>59</xdr:row>
      <xdr:rowOff>13265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2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4392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119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56169</xdr:rowOff>
    </xdr:from>
    <xdr:to>
      <xdr:col>36</xdr:col>
      <xdr:colOff>165100</xdr:colOff>
      <xdr:row>58</xdr:row>
      <xdr:rowOff>157769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0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148896</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092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165950</xdr:rowOff>
    </xdr:from>
    <xdr:to>
      <xdr:col>55</xdr:col>
      <xdr:colOff>0</xdr:colOff>
      <xdr:row>79</xdr:row>
      <xdr:rowOff>7147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39050"/>
          <a:ext cx="838200" cy="1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98768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00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7147</xdr:rowOff>
    </xdr:from>
    <xdr:to>
      <xdr:col>50</xdr:col>
      <xdr:colOff>114300</xdr:colOff>
      <xdr:row>79</xdr:row>
      <xdr:rowOff>11816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51697"/>
          <a:ext cx="889000" cy="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22733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11816</xdr:rowOff>
    </xdr:from>
    <xdr:to>
      <xdr:col>45</xdr:col>
      <xdr:colOff>177800</xdr:colOff>
      <xdr:row>79</xdr:row>
      <xdr:rowOff>29555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56366"/>
          <a:ext cx="889000" cy="1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20172</xdr:rowOff>
    </xdr:from>
    <xdr:to>
      <xdr:col>41</xdr:col>
      <xdr:colOff>50800</xdr:colOff>
      <xdr:row>79</xdr:row>
      <xdr:rowOff>29555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64722"/>
          <a:ext cx="889000" cy="9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26117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115150</xdr:rowOff>
    </xdr:from>
    <xdr:to>
      <xdr:col>55</xdr:col>
      <xdr:colOff>50800</xdr:colOff>
      <xdr:row>79</xdr:row>
      <xdr:rowOff>45300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8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54319</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2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127797</xdr:rowOff>
    </xdr:from>
    <xdr:to>
      <xdr:col>50</xdr:col>
      <xdr:colOff>165100</xdr:colOff>
      <xdr:row>79</xdr:row>
      <xdr:rowOff>57947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0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49074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9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132466</xdr:rowOff>
    </xdr:from>
    <xdr:to>
      <xdr:col>46</xdr:col>
      <xdr:colOff>38100</xdr:colOff>
      <xdr:row>79</xdr:row>
      <xdr:rowOff>62616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0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53743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9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150205</xdr:rowOff>
    </xdr:from>
    <xdr:to>
      <xdr:col>41</xdr:col>
      <xdr:colOff>101600</xdr:colOff>
      <xdr:row>79</xdr:row>
      <xdr:rowOff>80355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2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71482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61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140822</xdr:rowOff>
    </xdr:from>
    <xdr:to>
      <xdr:col>36</xdr:col>
      <xdr:colOff>165100</xdr:colOff>
      <xdr:row>79</xdr:row>
      <xdr:rowOff>70972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1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62099</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60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19300</xdr:rowOff>
    </xdr:from>
    <xdr:to>
      <xdr:col>55</xdr:col>
      <xdr:colOff>0</xdr:colOff>
      <xdr:row>98</xdr:row>
      <xdr:rowOff>48639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821400"/>
          <a:ext cx="838200" cy="2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129836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19300</xdr:rowOff>
    </xdr:from>
    <xdr:to>
      <xdr:col>50</xdr:col>
      <xdr:colOff>114300</xdr:colOff>
      <xdr:row>98</xdr:row>
      <xdr:rowOff>126781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821400"/>
          <a:ext cx="889000" cy="107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51908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51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104487</xdr:rowOff>
    </xdr:from>
    <xdr:to>
      <xdr:col>45</xdr:col>
      <xdr:colOff>177800</xdr:colOff>
      <xdr:row>98</xdr:row>
      <xdr:rowOff>126781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906587"/>
          <a:ext cx="889000" cy="2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79218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538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98065</xdr:rowOff>
    </xdr:from>
    <xdr:to>
      <xdr:col>41</xdr:col>
      <xdr:colOff>50800</xdr:colOff>
      <xdr:row>98</xdr:row>
      <xdr:rowOff>104487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900165"/>
          <a:ext cx="889000" cy="6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93851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55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54745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5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169289</xdr:rowOff>
    </xdr:from>
    <xdr:to>
      <xdr:col>55</xdr:col>
      <xdr:colOff>50800</xdr:colOff>
      <xdr:row>98</xdr:row>
      <xdr:rowOff>99439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9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147716</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78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139950</xdr:rowOff>
    </xdr:from>
    <xdr:to>
      <xdr:col>50</xdr:col>
      <xdr:colOff>165100</xdr:colOff>
      <xdr:row>98</xdr:row>
      <xdr:rowOff>70100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7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61227</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863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75981</xdr:rowOff>
    </xdr:from>
    <xdr:to>
      <xdr:col>46</xdr:col>
      <xdr:colOff>38100</xdr:colOff>
      <xdr:row>99</xdr:row>
      <xdr:rowOff>6131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7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168708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7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53687</xdr:rowOff>
    </xdr:from>
    <xdr:to>
      <xdr:col>41</xdr:col>
      <xdr:colOff>101600</xdr:colOff>
      <xdr:row>98</xdr:row>
      <xdr:rowOff>155287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5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146414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4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47265</xdr:rowOff>
    </xdr:from>
    <xdr:to>
      <xdr:col>36</xdr:col>
      <xdr:colOff>165100</xdr:colOff>
      <xdr:row>98</xdr:row>
      <xdr:rowOff>148865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4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139992</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4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7159</xdr:rowOff>
    </xdr:from>
    <xdr:to>
      <xdr:col>85</xdr:col>
      <xdr:colOff>127000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522259"/>
          <a:ext cx="838200" cy="208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115259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3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44364</xdr:rowOff>
    </xdr:from>
    <xdr:to>
      <xdr:col>81</xdr:col>
      <xdr:colOff>50800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30914"/>
          <a:ext cx="889000" cy="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43876</xdr:rowOff>
    </xdr:from>
    <xdr:to>
      <xdr:col>76</xdr:col>
      <xdr:colOff>114300</xdr:colOff>
      <xdr:row>39</xdr:row>
      <xdr:rowOff>44364</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30426"/>
          <a:ext cx="889000" cy="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33835</xdr:rowOff>
    </xdr:from>
    <xdr:to>
      <xdr:col>71</xdr:col>
      <xdr:colOff>177800</xdr:colOff>
      <xdr:row>39</xdr:row>
      <xdr:rowOff>43876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20385"/>
          <a:ext cx="889000" cy="1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81824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127809</xdr:rowOff>
    </xdr:from>
    <xdr:to>
      <xdr:col>85</xdr:col>
      <xdr:colOff>177800</xdr:colOff>
      <xdr:row>38</xdr:row>
      <xdr:rowOff>57959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47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150686</xdr:rowOff>
    </xdr:from>
    <xdr:ext cx="599010"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322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165014</xdr:rowOff>
    </xdr:from>
    <xdr:to>
      <xdr:col>76</xdr:col>
      <xdr:colOff>165100</xdr:colOff>
      <xdr:row>39</xdr:row>
      <xdr:rowOff>95164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8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86291</xdr:rowOff>
    </xdr:from>
    <xdr:ext cx="313932"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35333" y="67728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164526</xdr:rowOff>
    </xdr:from>
    <xdr:to>
      <xdr:col>72</xdr:col>
      <xdr:colOff>38100</xdr:colOff>
      <xdr:row>39</xdr:row>
      <xdr:rowOff>94676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7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85803</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4017" y="6772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154485</xdr:rowOff>
    </xdr:from>
    <xdr:to>
      <xdr:col>67</xdr:col>
      <xdr:colOff>101600</xdr:colOff>
      <xdr:row>39</xdr:row>
      <xdr:rowOff>84635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6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75762</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762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32378</xdr:rowOff>
    </xdr:from>
    <xdr:to>
      <xdr:col>85</xdr:col>
      <xdr:colOff>127000</xdr:colOff>
      <xdr:row>78</xdr:row>
      <xdr:rowOff>36350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405478"/>
          <a:ext cx="838200" cy="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18874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49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36350</xdr:rowOff>
    </xdr:from>
    <xdr:to>
      <xdr:col>81</xdr:col>
      <xdr:colOff>50800</xdr:colOff>
      <xdr:row>78</xdr:row>
      <xdr:rowOff>39097</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409450"/>
          <a:ext cx="889000" cy="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125706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298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39097</xdr:rowOff>
    </xdr:from>
    <xdr:to>
      <xdr:col>76</xdr:col>
      <xdr:colOff>114300</xdr:colOff>
      <xdr:row>78</xdr:row>
      <xdr:rowOff>45548</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412197"/>
          <a:ext cx="889000" cy="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128765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45548</xdr:rowOff>
    </xdr:from>
    <xdr:to>
      <xdr:col>71</xdr:col>
      <xdr:colOff>177800</xdr:colOff>
      <xdr:row>78</xdr:row>
      <xdr:rowOff>54547</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418648"/>
          <a:ext cx="889000" cy="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154759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168634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153028</xdr:rowOff>
    </xdr:from>
    <xdr:to>
      <xdr:col>85</xdr:col>
      <xdr:colOff>177800</xdr:colOff>
      <xdr:row>78</xdr:row>
      <xdr:rowOff>83178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35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131455</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33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157000</xdr:rowOff>
    </xdr:from>
    <xdr:to>
      <xdr:col>81</xdr:col>
      <xdr:colOff>101600</xdr:colOff>
      <xdr:row>78</xdr:row>
      <xdr:rowOff>87150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35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78277</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45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159747</xdr:rowOff>
    </xdr:from>
    <xdr:to>
      <xdr:col>76</xdr:col>
      <xdr:colOff>165100</xdr:colOff>
      <xdr:row>78</xdr:row>
      <xdr:rowOff>89897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36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81024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45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166198</xdr:rowOff>
    </xdr:from>
    <xdr:to>
      <xdr:col>72</xdr:col>
      <xdr:colOff>38100</xdr:colOff>
      <xdr:row>78</xdr:row>
      <xdr:rowOff>96348</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36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87475</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46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3747</xdr:rowOff>
    </xdr:from>
    <xdr:to>
      <xdr:col>67</xdr:col>
      <xdr:colOff>101600</xdr:colOff>
      <xdr:row>78</xdr:row>
      <xdr:rowOff>105347</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37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96474</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4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115196</xdr:rowOff>
    </xdr:from>
    <xdr:to>
      <xdr:col>85</xdr:col>
      <xdr:colOff>127000</xdr:colOff>
      <xdr:row>97</xdr:row>
      <xdr:rowOff>163069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745846"/>
          <a:ext cx="838200" cy="4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129398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760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98017</xdr:rowOff>
    </xdr:from>
    <xdr:to>
      <xdr:col>81</xdr:col>
      <xdr:colOff>50800</xdr:colOff>
      <xdr:row>97</xdr:row>
      <xdr:rowOff>163069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728667"/>
          <a:ext cx="889000" cy="6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79379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881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98017</xdr:rowOff>
    </xdr:from>
    <xdr:to>
      <xdr:col>76</xdr:col>
      <xdr:colOff>114300</xdr:colOff>
      <xdr:row>97</xdr:row>
      <xdr:rowOff>171433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728667"/>
          <a:ext cx="889000" cy="7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73244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87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171433</xdr:rowOff>
    </xdr:from>
    <xdr:to>
      <xdr:col>71</xdr:col>
      <xdr:colOff>177800</xdr:colOff>
      <xdr:row>98</xdr:row>
      <xdr:rowOff>19642</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02083"/>
          <a:ext cx="8890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59983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8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108052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9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64396</xdr:rowOff>
    </xdr:from>
    <xdr:to>
      <xdr:col>85</xdr:col>
      <xdr:colOff>177800</xdr:colOff>
      <xdr:row>97</xdr:row>
      <xdr:rowOff>165996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69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87273</xdr:rowOff>
    </xdr:from>
    <xdr:ext cx="599010"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546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112269</xdr:rowOff>
    </xdr:from>
    <xdr:to>
      <xdr:col>81</xdr:col>
      <xdr:colOff>101600</xdr:colOff>
      <xdr:row>98</xdr:row>
      <xdr:rowOff>42419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4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58946</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181795" y="1651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47217</xdr:rowOff>
    </xdr:from>
    <xdr:to>
      <xdr:col>76</xdr:col>
      <xdr:colOff>165100</xdr:colOff>
      <xdr:row>97</xdr:row>
      <xdr:rowOff>148817</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67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165344</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453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120633</xdr:rowOff>
    </xdr:from>
    <xdr:to>
      <xdr:col>72</xdr:col>
      <xdr:colOff>38100</xdr:colOff>
      <xdr:row>98</xdr:row>
      <xdr:rowOff>50783</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5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67310</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526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140292</xdr:rowOff>
    </xdr:from>
    <xdr:to>
      <xdr:col>67</xdr:col>
      <xdr:colOff>101600</xdr:colOff>
      <xdr:row>98</xdr:row>
      <xdr:rowOff>70442</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7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86969</xdr:rowOff>
    </xdr:from>
    <xdr:ext cx="599010"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14795" y="16546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23622</xdr:rowOff>
    </xdr:from>
    <xdr:to>
      <xdr:col>116</xdr:col>
      <xdr:colOff>63500</xdr:colOff>
      <xdr:row>59</xdr:row>
      <xdr:rowOff>24219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1323300" y="10139172"/>
          <a:ext cx="838200" cy="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76369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849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24219</xdr:rowOff>
    </xdr:from>
    <xdr:to>
      <xdr:col>111</xdr:col>
      <xdr:colOff>177800</xdr:colOff>
      <xdr:row>59</xdr:row>
      <xdr:rowOff>24765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0434300" y="10139769"/>
          <a:ext cx="889000" cy="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14241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78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24765</xdr:rowOff>
    </xdr:from>
    <xdr:to>
      <xdr:col>107</xdr:col>
      <xdr:colOff>50800</xdr:colOff>
      <xdr:row>59</xdr:row>
      <xdr:rowOff>25298</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9545300" y="10140315"/>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10406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78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25298</xdr:rowOff>
    </xdr:from>
    <xdr:to>
      <xdr:col>102</xdr:col>
      <xdr:colOff>114300</xdr:colOff>
      <xdr:row>59</xdr:row>
      <xdr:rowOff>25578</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8656300" y="10140848"/>
          <a:ext cx="889000" cy="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78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8386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78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144272</xdr:rowOff>
    </xdr:from>
    <xdr:to>
      <xdr:col>116</xdr:col>
      <xdr:colOff>114300</xdr:colOff>
      <xdr:row>59</xdr:row>
      <xdr:rowOff>74422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08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59199</xdr:rowOff>
    </xdr:from>
    <xdr:ext cx="469744"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10003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144869</xdr:rowOff>
    </xdr:from>
    <xdr:to>
      <xdr:col>112</xdr:col>
      <xdr:colOff>38100</xdr:colOff>
      <xdr:row>59</xdr:row>
      <xdr:rowOff>75019</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08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66146</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88428" y="1018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145415</xdr:rowOff>
    </xdr:from>
    <xdr:to>
      <xdr:col>107</xdr:col>
      <xdr:colOff>101600</xdr:colOff>
      <xdr:row>59</xdr:row>
      <xdr:rowOff>75565</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08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66692</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99428" y="1018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145948</xdr:rowOff>
    </xdr:from>
    <xdr:to>
      <xdr:col>102</xdr:col>
      <xdr:colOff>165100</xdr:colOff>
      <xdr:row>59</xdr:row>
      <xdr:rowOff>76098</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09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67225</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10428" y="10182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146228</xdr:rowOff>
    </xdr:from>
    <xdr:to>
      <xdr:col>98</xdr:col>
      <xdr:colOff>38100</xdr:colOff>
      <xdr:row>59</xdr:row>
      <xdr:rowOff>76378</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09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67505</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21428" y="1018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110750</xdr:rowOff>
    </xdr:from>
    <xdr:to>
      <xdr:col>116</xdr:col>
      <xdr:colOff>63500</xdr:colOff>
      <xdr:row>77</xdr:row>
      <xdr:rowOff>5037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3140950"/>
          <a:ext cx="838200" cy="6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68192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26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109127</xdr:rowOff>
    </xdr:from>
    <xdr:to>
      <xdr:col>111</xdr:col>
      <xdr:colOff>177800</xdr:colOff>
      <xdr:row>76</xdr:row>
      <xdr:rowOff>110750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0434300" y="13139327"/>
          <a:ext cx="889000" cy="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35476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2722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109127</xdr:rowOff>
    </xdr:from>
    <xdr:to>
      <xdr:col>107</xdr:col>
      <xdr:colOff>50800</xdr:colOff>
      <xdr:row>76</xdr:row>
      <xdr:rowOff>118514</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3139327"/>
          <a:ext cx="889000" cy="9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13101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270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111317</xdr:rowOff>
    </xdr:from>
    <xdr:to>
      <xdr:col>102</xdr:col>
      <xdr:colOff>114300</xdr:colOff>
      <xdr:row>76</xdr:row>
      <xdr:rowOff>118514</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3141517"/>
          <a:ext cx="8890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38371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272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36020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272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125687</xdr:rowOff>
    </xdr:from>
    <xdr:to>
      <xdr:col>116</xdr:col>
      <xdr:colOff>114300</xdr:colOff>
      <xdr:row>77</xdr:row>
      <xdr:rowOff>55837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15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104114</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13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59950</xdr:rowOff>
    </xdr:from>
    <xdr:to>
      <xdr:col>112</xdr:col>
      <xdr:colOff>38100</xdr:colOff>
      <xdr:row>76</xdr:row>
      <xdr:rowOff>161550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09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152677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318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58327</xdr:rowOff>
    </xdr:from>
    <xdr:to>
      <xdr:col>107</xdr:col>
      <xdr:colOff>101600</xdr:colOff>
      <xdr:row>76</xdr:row>
      <xdr:rowOff>159927</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308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151054</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18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67714</xdr:rowOff>
    </xdr:from>
    <xdr:to>
      <xdr:col>102</xdr:col>
      <xdr:colOff>165100</xdr:colOff>
      <xdr:row>76</xdr:row>
      <xdr:rowOff>169314</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09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160441</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19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60517</xdr:rowOff>
    </xdr:from>
    <xdr:to>
      <xdr:col>98</xdr:col>
      <xdr:colOff>38100</xdr:colOff>
      <xdr:row>76</xdr:row>
      <xdr:rowOff>162117</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09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153244</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18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　歳出決算総額は、住民一人あたり</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1,565</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千円となっている。主な構成項目である人件費については、住民一人あたり</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237,975</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円となっており、前年度と比較し</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28,002</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円増加しており、類似団体平均と比較すると</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25,813</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円下回っている。退職と新規採用による職員の総数は同程度で推移している。</a:t>
          </a: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　物件費については、住民一人当たり</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272,858</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円となっており、前年度と比較し</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106,148</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円増加しており、類似団体平均と比較すると</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10,232</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円下回っている。令和６年７月豪雨災害に係る損壊家屋等解体運搬事業や災害廃棄物収集運搬事業、ふるさと納税事業により大幅な増加となっている。</a:t>
          </a: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　扶助費については、住民一人当たり</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91,730</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円となっており、前年度と比較して</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17,263</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円増加しており、類似団体平均と比較すると</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2,307</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円下回っている。児童手当の法改正によ</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る</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支給対象者</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の</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拡大、障害福祉サービスに係る報酬改定、豪雨災害に係る緊急支援給付金の支給等により大幅な増加となっている。</a:t>
          </a: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　補助費等については、住民一人あたり</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196,148</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円となっており、前年度と比較して</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36,673</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円増加しており、類似団体平均と比較すると</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112,366</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円下回っている。簡易水道事業特別会計及び農業集落排水事業特別会計の法</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適</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用への移行等により大幅な増加となっている。</a:t>
          </a: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　普通建設事業費については、住民一人あたり</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187,629</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円となっており、前年度と比較し</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17,973</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円減少しており、類似団体と比較すると</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105,216</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円下回っている。鮭川中学校屋外運動場屋根・外壁等改修事業や戸別受信機設置事業により減少となっている。</a:t>
          </a: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　災害復旧事業費については、住民一人当たり</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164,363</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円となっており、前年度と比較し皆増しており、類似団体と比較すると</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142,105</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円上回っている。令和６年７月豪雨災害に係る公共土木施設災害及び農林水産業施設災害復旧事業によるものとなっている。</a:t>
          </a: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　各項目については、類似団体と比較して下回っており、今後も歳出の適正化に努めていく。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山形県鮭川村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3,659
3,633
122.14
6,440,754
5,725,237
385,521
2,573,625
3,020,480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32639</xdr:rowOff>
    </xdr:from>
    <xdr:to>
      <xdr:col>24</xdr:col>
      <xdr:colOff>63500</xdr:colOff>
      <xdr:row>37</xdr:row>
      <xdr:rowOff>40087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376289"/>
          <a:ext cx="838200" cy="7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161917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62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40087</xdr:rowOff>
    </xdr:from>
    <xdr:to>
      <xdr:col>19</xdr:col>
      <xdr:colOff>177800</xdr:colOff>
      <xdr:row>37</xdr:row>
      <xdr:rowOff>60414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383737"/>
          <a:ext cx="889000" cy="2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106500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0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60414</xdr:rowOff>
    </xdr:from>
    <xdr:to>
      <xdr:col>15</xdr:col>
      <xdr:colOff>50800</xdr:colOff>
      <xdr:row>37</xdr:row>
      <xdr:rowOff>96133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04064"/>
          <a:ext cx="889000" cy="3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96133</xdr:rowOff>
    </xdr:from>
    <xdr:to>
      <xdr:col>10</xdr:col>
      <xdr:colOff>114300</xdr:colOff>
      <xdr:row>37</xdr:row>
      <xdr:rowOff>102629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39783"/>
          <a:ext cx="889000" cy="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125417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127588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153289</xdr:rowOff>
    </xdr:from>
    <xdr:to>
      <xdr:col>24</xdr:col>
      <xdr:colOff>114300</xdr:colOff>
      <xdr:row>37</xdr:row>
      <xdr:rowOff>83439</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2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131716</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0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160737</xdr:rowOff>
    </xdr:from>
    <xdr:to>
      <xdr:col>20</xdr:col>
      <xdr:colOff>38100</xdr:colOff>
      <xdr:row>37</xdr:row>
      <xdr:rowOff>90887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3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82014</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42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9614</xdr:rowOff>
    </xdr:from>
    <xdr:to>
      <xdr:col>15</xdr:col>
      <xdr:colOff>101600</xdr:colOff>
      <xdr:row>37</xdr:row>
      <xdr:rowOff>111214</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5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102341</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44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45333</xdr:rowOff>
    </xdr:from>
    <xdr:to>
      <xdr:col>10</xdr:col>
      <xdr:colOff>165100</xdr:colOff>
      <xdr:row>37</xdr:row>
      <xdr:rowOff>146933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8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138060</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48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51829</xdr:rowOff>
    </xdr:from>
    <xdr:to>
      <xdr:col>6</xdr:col>
      <xdr:colOff>38100</xdr:colOff>
      <xdr:row>37</xdr:row>
      <xdr:rowOff>153429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9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144556</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48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110648</xdr:rowOff>
    </xdr:from>
    <xdr:to>
      <xdr:col>24</xdr:col>
      <xdr:colOff>63500</xdr:colOff>
      <xdr:row>57</xdr:row>
      <xdr:rowOff>148338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883298"/>
          <a:ext cx="838200" cy="37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59224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31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128624</xdr:rowOff>
    </xdr:from>
    <xdr:to>
      <xdr:col>19</xdr:col>
      <xdr:colOff>177800</xdr:colOff>
      <xdr:row>57</xdr:row>
      <xdr:rowOff>148338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901274"/>
          <a:ext cx="889000" cy="19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42461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64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128624</xdr:rowOff>
    </xdr:from>
    <xdr:to>
      <xdr:col>15</xdr:col>
      <xdr:colOff>50800</xdr:colOff>
      <xdr:row>58</xdr:row>
      <xdr:rowOff>4919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901274"/>
          <a:ext cx="889000" cy="4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95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135994</xdr:rowOff>
    </xdr:from>
    <xdr:to>
      <xdr:col>10</xdr:col>
      <xdr:colOff>114300</xdr:colOff>
      <xdr:row>58</xdr:row>
      <xdr:rowOff>4919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908644"/>
          <a:ext cx="889000" cy="40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38051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3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14595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61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59848</xdr:rowOff>
    </xdr:from>
    <xdr:to>
      <xdr:col>24</xdr:col>
      <xdr:colOff>114300</xdr:colOff>
      <xdr:row>57</xdr:row>
      <xdr:rowOff>161448</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3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19225</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620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97538</xdr:rowOff>
    </xdr:from>
    <xdr:to>
      <xdr:col>20</xdr:col>
      <xdr:colOff>38100</xdr:colOff>
      <xdr:row>58</xdr:row>
      <xdr:rowOff>27688</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7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18815</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962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77824</xdr:rowOff>
    </xdr:from>
    <xdr:to>
      <xdr:col>15</xdr:col>
      <xdr:colOff>101600</xdr:colOff>
      <xdr:row>58</xdr:row>
      <xdr:rowOff>7974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5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24501</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625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125569</xdr:rowOff>
    </xdr:from>
    <xdr:to>
      <xdr:col>10</xdr:col>
      <xdr:colOff>165100</xdr:colOff>
      <xdr:row>58</xdr:row>
      <xdr:rowOff>55719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9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46846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990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85194</xdr:rowOff>
    </xdr:from>
    <xdr:to>
      <xdr:col>6</xdr:col>
      <xdr:colOff>38100</xdr:colOff>
      <xdr:row>58</xdr:row>
      <xdr:rowOff>15344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5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6471</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950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162632</xdr:rowOff>
    </xdr:from>
    <xdr:to>
      <xdr:col>24</xdr:col>
      <xdr:colOff>63500</xdr:colOff>
      <xdr:row>77</xdr:row>
      <xdr:rowOff>113796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021382"/>
          <a:ext cx="838200" cy="29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105274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64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113796</xdr:rowOff>
    </xdr:from>
    <xdr:to>
      <xdr:col>19</xdr:col>
      <xdr:colOff>177800</xdr:colOff>
      <xdr:row>77</xdr:row>
      <xdr:rowOff>166874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315446"/>
          <a:ext cx="889000" cy="5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115698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0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131442</xdr:rowOff>
    </xdr:from>
    <xdr:to>
      <xdr:col>15</xdr:col>
      <xdr:colOff>50800</xdr:colOff>
      <xdr:row>77</xdr:row>
      <xdr:rowOff>166874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333092"/>
          <a:ext cx="889000" cy="3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12645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71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131442</xdr:rowOff>
    </xdr:from>
    <xdr:to>
      <xdr:col>10</xdr:col>
      <xdr:colOff>114300</xdr:colOff>
      <xdr:row>78</xdr:row>
      <xdr:rowOff>37058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333092"/>
          <a:ext cx="889000" cy="7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167002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85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66696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111832</xdr:rowOff>
    </xdr:from>
    <xdr:to>
      <xdr:col>24</xdr:col>
      <xdr:colOff>114300</xdr:colOff>
      <xdr:row>76</xdr:row>
      <xdr:rowOff>41982</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97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134709</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82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62996</xdr:rowOff>
    </xdr:from>
    <xdr:to>
      <xdr:col>20</xdr:col>
      <xdr:colOff>38100</xdr:colOff>
      <xdr:row>77</xdr:row>
      <xdr:rowOff>164596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26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155723</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357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116074</xdr:rowOff>
    </xdr:from>
    <xdr:to>
      <xdr:col>15</xdr:col>
      <xdr:colOff>101600</xdr:colOff>
      <xdr:row>78</xdr:row>
      <xdr:rowOff>46224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31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37351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41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80642</xdr:rowOff>
    </xdr:from>
    <xdr:to>
      <xdr:col>10</xdr:col>
      <xdr:colOff>165100</xdr:colOff>
      <xdr:row>78</xdr:row>
      <xdr:rowOff>10792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28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1919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375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157708</xdr:rowOff>
    </xdr:from>
    <xdr:to>
      <xdr:col>6</xdr:col>
      <xdr:colOff>38100</xdr:colOff>
      <xdr:row>78</xdr:row>
      <xdr:rowOff>87858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35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78985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452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149606</xdr:rowOff>
    </xdr:from>
    <xdr:to>
      <xdr:col>24</xdr:col>
      <xdr:colOff>63500</xdr:colOff>
      <xdr:row>98</xdr:row>
      <xdr:rowOff>73282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780256"/>
          <a:ext cx="838200" cy="9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78201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37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66625</xdr:rowOff>
    </xdr:from>
    <xdr:to>
      <xdr:col>19</xdr:col>
      <xdr:colOff>177800</xdr:colOff>
      <xdr:row>98</xdr:row>
      <xdr:rowOff>73282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868725"/>
          <a:ext cx="889000" cy="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1050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66625</xdr:rowOff>
    </xdr:from>
    <xdr:to>
      <xdr:col>15</xdr:col>
      <xdr:colOff>50800</xdr:colOff>
      <xdr:row>98</xdr:row>
      <xdr:rowOff>74657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68725"/>
          <a:ext cx="889000" cy="8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25454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74657</xdr:rowOff>
    </xdr:from>
    <xdr:to>
      <xdr:col>10</xdr:col>
      <xdr:colOff>114300</xdr:colOff>
      <xdr:row>98</xdr:row>
      <xdr:rowOff>108600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76757"/>
          <a:ext cx="889000" cy="33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32955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41563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98806</xdr:rowOff>
    </xdr:from>
    <xdr:to>
      <xdr:col>24</xdr:col>
      <xdr:colOff>114300</xdr:colOff>
      <xdr:row>98</xdr:row>
      <xdr:rowOff>28956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2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77233</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07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22482</xdr:rowOff>
    </xdr:from>
    <xdr:to>
      <xdr:col>20</xdr:col>
      <xdr:colOff>38100</xdr:colOff>
      <xdr:row>98</xdr:row>
      <xdr:rowOff>124082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2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115209</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1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15825</xdr:rowOff>
    </xdr:from>
    <xdr:to>
      <xdr:col>15</xdr:col>
      <xdr:colOff>101600</xdr:colOff>
      <xdr:row>98</xdr:row>
      <xdr:rowOff>117425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1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108552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1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23857</xdr:rowOff>
    </xdr:from>
    <xdr:to>
      <xdr:col>10</xdr:col>
      <xdr:colOff>165100</xdr:colOff>
      <xdr:row>98</xdr:row>
      <xdr:rowOff>125457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2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116584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1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57800</xdr:rowOff>
    </xdr:from>
    <xdr:to>
      <xdr:col>6</xdr:col>
      <xdr:colOff>38100</xdr:colOff>
      <xdr:row>98</xdr:row>
      <xdr:rowOff>159400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150527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5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151638</xdr:rowOff>
    </xdr:from>
    <xdr:to>
      <xdr:col>55</xdr:col>
      <xdr:colOff>0</xdr:colOff>
      <xdr:row>37</xdr:row>
      <xdr:rowOff>153162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495288"/>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46880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561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153162</xdr:rowOff>
    </xdr:from>
    <xdr:to>
      <xdr:col>50</xdr:col>
      <xdr:colOff>114300</xdr:colOff>
      <xdr:row>38</xdr:row>
      <xdr:rowOff>18669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496812"/>
          <a:ext cx="889000" cy="3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1668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688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18669</xdr:rowOff>
    </xdr:from>
    <xdr:to>
      <xdr:col>45</xdr:col>
      <xdr:colOff>177800</xdr:colOff>
      <xdr:row>38</xdr:row>
      <xdr:rowOff>24130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533769"/>
          <a:ext cx="889000" cy="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3954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690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7112</xdr:rowOff>
    </xdr:from>
    <xdr:to>
      <xdr:col>41</xdr:col>
      <xdr:colOff>50800</xdr:colOff>
      <xdr:row>38</xdr:row>
      <xdr:rowOff>24130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522212"/>
          <a:ext cx="889000" cy="1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168165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683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164990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680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100838</xdr:rowOff>
    </xdr:from>
    <xdr:to>
      <xdr:col>55</xdr:col>
      <xdr:colOff>50800</xdr:colOff>
      <xdr:row>38</xdr:row>
      <xdr:rowOff>30988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44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123715</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295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102362</xdr:rowOff>
    </xdr:from>
    <xdr:to>
      <xdr:col>50</xdr:col>
      <xdr:colOff>165100</xdr:colOff>
      <xdr:row>38</xdr:row>
      <xdr:rowOff>32512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44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49039</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622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139319</xdr:rowOff>
    </xdr:from>
    <xdr:to>
      <xdr:col>46</xdr:col>
      <xdr:colOff>38100</xdr:colOff>
      <xdr:row>38</xdr:row>
      <xdr:rowOff>69469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48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85996</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625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144780</xdr:rowOff>
    </xdr:from>
    <xdr:to>
      <xdr:col>41</xdr:col>
      <xdr:colOff>101600</xdr:colOff>
      <xdr:row>38</xdr:row>
      <xdr:rowOff>74930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48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91457</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626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127762</xdr:rowOff>
    </xdr:from>
    <xdr:to>
      <xdr:col>36</xdr:col>
      <xdr:colOff>165100</xdr:colOff>
      <xdr:row>38</xdr:row>
      <xdr:rowOff>57912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47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74439</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6246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69585</xdr:rowOff>
    </xdr:from>
    <xdr:to>
      <xdr:col>55</xdr:col>
      <xdr:colOff>0</xdr:colOff>
      <xdr:row>58</xdr:row>
      <xdr:rowOff>77381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10013685"/>
          <a:ext cx="838200" cy="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143639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44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69585</xdr:rowOff>
    </xdr:from>
    <xdr:to>
      <xdr:col>50</xdr:col>
      <xdr:colOff>114300</xdr:colOff>
      <xdr:row>58</xdr:row>
      <xdr:rowOff>82974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013685"/>
          <a:ext cx="889000" cy="1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51281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5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61707</xdr:rowOff>
    </xdr:from>
    <xdr:to>
      <xdr:col>45</xdr:col>
      <xdr:colOff>177800</xdr:colOff>
      <xdr:row>58</xdr:row>
      <xdr:rowOff>82974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005807"/>
          <a:ext cx="889000" cy="2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41608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4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57138</xdr:rowOff>
    </xdr:from>
    <xdr:to>
      <xdr:col>41</xdr:col>
      <xdr:colOff>50800</xdr:colOff>
      <xdr:row>58</xdr:row>
      <xdr:rowOff>61707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10001238"/>
          <a:ext cx="889000" cy="4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68413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6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80039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8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26581</xdr:rowOff>
    </xdr:from>
    <xdr:to>
      <xdr:col>55</xdr:col>
      <xdr:colOff>50800</xdr:colOff>
      <xdr:row>58</xdr:row>
      <xdr:rowOff>128181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7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112958</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85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18785</xdr:rowOff>
    </xdr:from>
    <xdr:to>
      <xdr:col>50</xdr:col>
      <xdr:colOff>165100</xdr:colOff>
      <xdr:row>58</xdr:row>
      <xdr:rowOff>120385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6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111512</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10055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32174</xdr:rowOff>
    </xdr:from>
    <xdr:to>
      <xdr:col>46</xdr:col>
      <xdr:colOff>38100</xdr:colOff>
      <xdr:row>58</xdr:row>
      <xdr:rowOff>133774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7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124901</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10069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10907</xdr:rowOff>
    </xdr:from>
    <xdr:to>
      <xdr:col>41</xdr:col>
      <xdr:colOff>101600</xdr:colOff>
      <xdr:row>58</xdr:row>
      <xdr:rowOff>112507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5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103634</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10047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6338</xdr:rowOff>
    </xdr:from>
    <xdr:to>
      <xdr:col>36</xdr:col>
      <xdr:colOff>165100</xdr:colOff>
      <xdr:row>58</xdr:row>
      <xdr:rowOff>107938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5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99065</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10043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117408</xdr:rowOff>
    </xdr:from>
    <xdr:to>
      <xdr:col>55</xdr:col>
      <xdr:colOff>0</xdr:colOff>
      <xdr:row>78</xdr:row>
      <xdr:rowOff>124006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490508"/>
          <a:ext cx="838200" cy="6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111343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41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63393</xdr:rowOff>
    </xdr:from>
    <xdr:to>
      <xdr:col>50</xdr:col>
      <xdr:colOff>114300</xdr:colOff>
      <xdr:row>78</xdr:row>
      <xdr:rowOff>124006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436493"/>
          <a:ext cx="889000" cy="6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17612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4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63393</xdr:rowOff>
    </xdr:from>
    <xdr:to>
      <xdr:col>45</xdr:col>
      <xdr:colOff>177800</xdr:colOff>
      <xdr:row>78</xdr:row>
      <xdr:rowOff>136252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436493"/>
          <a:ext cx="889000" cy="7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7658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111190</xdr:rowOff>
    </xdr:from>
    <xdr:to>
      <xdr:col>41</xdr:col>
      <xdr:colOff>50800</xdr:colOff>
      <xdr:row>78</xdr:row>
      <xdr:rowOff>136252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484290"/>
          <a:ext cx="889000" cy="2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39257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26695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66608</xdr:rowOff>
    </xdr:from>
    <xdr:to>
      <xdr:col>55</xdr:col>
      <xdr:colOff>50800</xdr:colOff>
      <xdr:row>78</xdr:row>
      <xdr:rowOff>168208</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3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152985</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5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73206</xdr:rowOff>
    </xdr:from>
    <xdr:to>
      <xdr:col>50</xdr:col>
      <xdr:colOff>165100</xdr:colOff>
      <xdr:row>79</xdr:row>
      <xdr:rowOff>3356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46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165933</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53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12593</xdr:rowOff>
    </xdr:from>
    <xdr:to>
      <xdr:col>46</xdr:col>
      <xdr:colOff>38100</xdr:colOff>
      <xdr:row>78</xdr:row>
      <xdr:rowOff>114193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8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105320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7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85452</xdr:rowOff>
    </xdr:from>
    <xdr:to>
      <xdr:col>41</xdr:col>
      <xdr:colOff>101600</xdr:colOff>
      <xdr:row>79</xdr:row>
      <xdr:rowOff>15602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5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6729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55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60390</xdr:rowOff>
    </xdr:from>
    <xdr:to>
      <xdr:col>36</xdr:col>
      <xdr:colOff>165100</xdr:colOff>
      <xdr:row>78</xdr:row>
      <xdr:rowOff>161990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3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153117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52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58280</xdr:rowOff>
    </xdr:from>
    <xdr:to>
      <xdr:col>55</xdr:col>
      <xdr:colOff>0</xdr:colOff>
      <xdr:row>98</xdr:row>
      <xdr:rowOff>135313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860380"/>
          <a:ext cx="838200" cy="7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111527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70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58280</xdr:rowOff>
    </xdr:from>
    <xdr:to>
      <xdr:col>50</xdr:col>
      <xdr:colOff>114300</xdr:colOff>
      <xdr:row>98</xdr:row>
      <xdr:rowOff>115582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860380"/>
          <a:ext cx="889000" cy="5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51136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51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115582</xdr:rowOff>
    </xdr:from>
    <xdr:to>
      <xdr:col>45</xdr:col>
      <xdr:colOff>177800</xdr:colOff>
      <xdr:row>98</xdr:row>
      <xdr:rowOff>123017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917682"/>
          <a:ext cx="889000" cy="7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62510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106860</xdr:rowOff>
    </xdr:from>
    <xdr:to>
      <xdr:col>41</xdr:col>
      <xdr:colOff>50800</xdr:colOff>
      <xdr:row>98</xdr:row>
      <xdr:rowOff>123017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908960"/>
          <a:ext cx="889000" cy="16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75888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84765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84513</xdr:rowOff>
    </xdr:from>
    <xdr:to>
      <xdr:col>55</xdr:col>
      <xdr:colOff>50800</xdr:colOff>
      <xdr:row>99</xdr:row>
      <xdr:rowOff>14663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88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170890</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80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7480</xdr:rowOff>
    </xdr:from>
    <xdr:to>
      <xdr:col>50</xdr:col>
      <xdr:colOff>165100</xdr:colOff>
      <xdr:row>98</xdr:row>
      <xdr:rowOff>109080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8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100207</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902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64782</xdr:rowOff>
    </xdr:from>
    <xdr:to>
      <xdr:col>46</xdr:col>
      <xdr:colOff>38100</xdr:colOff>
      <xdr:row>98</xdr:row>
      <xdr:rowOff>166382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86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157509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95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72217</xdr:rowOff>
    </xdr:from>
    <xdr:to>
      <xdr:col>41</xdr:col>
      <xdr:colOff>101600</xdr:colOff>
      <xdr:row>99</xdr:row>
      <xdr:rowOff>2367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87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164944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96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56060</xdr:rowOff>
    </xdr:from>
    <xdr:to>
      <xdr:col>36</xdr:col>
      <xdr:colOff>165100</xdr:colOff>
      <xdr:row>98</xdr:row>
      <xdr:rowOff>157660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85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148787</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695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123073</xdr:rowOff>
    </xdr:from>
    <xdr:to>
      <xdr:col>85</xdr:col>
      <xdr:colOff>127000</xdr:colOff>
      <xdr:row>38</xdr:row>
      <xdr:rowOff>46024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466723"/>
          <a:ext cx="838200" cy="9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64710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408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16126</xdr:rowOff>
    </xdr:from>
    <xdr:to>
      <xdr:col>81</xdr:col>
      <xdr:colOff>50800</xdr:colOff>
      <xdr:row>38</xdr:row>
      <xdr:rowOff>46024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531226"/>
          <a:ext cx="889000" cy="29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57717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2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16126</xdr:rowOff>
    </xdr:from>
    <xdr:to>
      <xdr:col>76</xdr:col>
      <xdr:colOff>114300</xdr:colOff>
      <xdr:row>38</xdr:row>
      <xdr:rowOff>16953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531226"/>
          <a:ext cx="889000" cy="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63321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3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16953</xdr:rowOff>
    </xdr:from>
    <xdr:to>
      <xdr:col>71</xdr:col>
      <xdr:colOff>177800</xdr:colOff>
      <xdr:row>38</xdr:row>
      <xdr:rowOff>45090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532053"/>
          <a:ext cx="889000" cy="2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66286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72273</xdr:rowOff>
    </xdr:from>
    <xdr:to>
      <xdr:col>85</xdr:col>
      <xdr:colOff>177800</xdr:colOff>
      <xdr:row>38</xdr:row>
      <xdr:rowOff>2423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1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95150</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26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166674</xdr:rowOff>
    </xdr:from>
    <xdr:to>
      <xdr:col>81</xdr:col>
      <xdr:colOff>101600</xdr:colOff>
      <xdr:row>38</xdr:row>
      <xdr:rowOff>96824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1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87951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603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136777</xdr:rowOff>
    </xdr:from>
    <xdr:to>
      <xdr:col>76</xdr:col>
      <xdr:colOff>165100</xdr:colOff>
      <xdr:row>38</xdr:row>
      <xdr:rowOff>66926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8042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58053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57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137603</xdr:rowOff>
    </xdr:from>
    <xdr:to>
      <xdr:col>72</xdr:col>
      <xdr:colOff>38100</xdr:colOff>
      <xdr:row>38</xdr:row>
      <xdr:rowOff>67753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8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58880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57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165740</xdr:rowOff>
    </xdr:from>
    <xdr:to>
      <xdr:col>67</xdr:col>
      <xdr:colOff>101600</xdr:colOff>
      <xdr:row>38</xdr:row>
      <xdr:rowOff>95890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0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87017</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60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37272</xdr:rowOff>
    </xdr:from>
    <xdr:to>
      <xdr:col>85</xdr:col>
      <xdr:colOff>127000</xdr:colOff>
      <xdr:row>58</xdr:row>
      <xdr:rowOff>59457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981372"/>
          <a:ext cx="838200" cy="2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131948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33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59457</xdr:rowOff>
    </xdr:from>
    <xdr:to>
      <xdr:col>81</xdr:col>
      <xdr:colOff>50800</xdr:colOff>
      <xdr:row>58</xdr:row>
      <xdr:rowOff>127840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10003557"/>
          <a:ext cx="889000" cy="6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75354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67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127840</xdr:rowOff>
    </xdr:from>
    <xdr:to>
      <xdr:col>76</xdr:col>
      <xdr:colOff>114300</xdr:colOff>
      <xdr:row>58</xdr:row>
      <xdr:rowOff>135856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10071940"/>
          <a:ext cx="889000" cy="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113472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71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125299</xdr:rowOff>
    </xdr:from>
    <xdr:to>
      <xdr:col>71</xdr:col>
      <xdr:colOff>177800</xdr:colOff>
      <xdr:row>58</xdr:row>
      <xdr:rowOff>135856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10069399"/>
          <a:ext cx="889000" cy="1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110009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71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108890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71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157922</xdr:rowOff>
    </xdr:from>
    <xdr:to>
      <xdr:col>85</xdr:col>
      <xdr:colOff>177800</xdr:colOff>
      <xdr:row>58</xdr:row>
      <xdr:rowOff>88072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93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136349</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908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8657</xdr:rowOff>
    </xdr:from>
    <xdr:to>
      <xdr:col>81</xdr:col>
      <xdr:colOff>101600</xdr:colOff>
      <xdr:row>58</xdr:row>
      <xdr:rowOff>110257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95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101384</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10045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77040</xdr:rowOff>
    </xdr:from>
    <xdr:to>
      <xdr:col>76</xdr:col>
      <xdr:colOff>165100</xdr:colOff>
      <xdr:row>59</xdr:row>
      <xdr:rowOff>7190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1002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169767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1011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85056</xdr:rowOff>
    </xdr:from>
    <xdr:to>
      <xdr:col>72</xdr:col>
      <xdr:colOff>38100</xdr:colOff>
      <xdr:row>59</xdr:row>
      <xdr:rowOff>15206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1002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6333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1012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74499</xdr:rowOff>
    </xdr:from>
    <xdr:to>
      <xdr:col>67</xdr:col>
      <xdr:colOff>101600</xdr:colOff>
      <xdr:row>59</xdr:row>
      <xdr:rowOff>4649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1001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167226</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1011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7159</xdr:rowOff>
    </xdr:from>
    <xdr:to>
      <xdr:col>85</xdr:col>
      <xdr:colOff>127000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380259"/>
          <a:ext cx="838200" cy="208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115257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488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44363</xdr:rowOff>
    </xdr:from>
    <xdr:to>
      <xdr:col>81</xdr:col>
      <xdr:colOff>50800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88913"/>
          <a:ext cx="889000" cy="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43876</xdr:rowOff>
    </xdr:from>
    <xdr:to>
      <xdr:col>76</xdr:col>
      <xdr:colOff>114300</xdr:colOff>
      <xdr:row>79</xdr:row>
      <xdr:rowOff>44363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88426"/>
          <a:ext cx="889000" cy="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33835</xdr:rowOff>
    </xdr:from>
    <xdr:to>
      <xdr:col>71</xdr:col>
      <xdr:colOff>177800</xdr:colOff>
      <xdr:row>79</xdr:row>
      <xdr:rowOff>43876</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78385"/>
          <a:ext cx="889000" cy="1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81822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127809</xdr:rowOff>
    </xdr:from>
    <xdr:to>
      <xdr:col>85</xdr:col>
      <xdr:colOff>177800</xdr:colOff>
      <xdr:row>78</xdr:row>
      <xdr:rowOff>57959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32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150686</xdr:rowOff>
    </xdr:from>
    <xdr:ext cx="599010"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18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165013</xdr:rowOff>
    </xdr:from>
    <xdr:to>
      <xdr:col>76</xdr:col>
      <xdr:colOff>165100</xdr:colOff>
      <xdr:row>79</xdr:row>
      <xdr:rowOff>95163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86290</xdr:rowOff>
    </xdr:from>
    <xdr:ext cx="313932"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35333" y="136308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164526</xdr:rowOff>
    </xdr:from>
    <xdr:to>
      <xdr:col>72</xdr:col>
      <xdr:colOff>38100</xdr:colOff>
      <xdr:row>79</xdr:row>
      <xdr:rowOff>94676</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85803</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4017" y="13630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154485</xdr:rowOff>
    </xdr:from>
    <xdr:to>
      <xdr:col>67</xdr:col>
      <xdr:colOff>101600</xdr:colOff>
      <xdr:row>79</xdr:row>
      <xdr:rowOff>84635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2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75762</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620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32378</xdr:rowOff>
    </xdr:from>
    <xdr:to>
      <xdr:col>85</xdr:col>
      <xdr:colOff>127000</xdr:colOff>
      <xdr:row>98</xdr:row>
      <xdr:rowOff>36350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834478"/>
          <a:ext cx="838200" cy="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18873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478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36350</xdr:rowOff>
    </xdr:from>
    <xdr:to>
      <xdr:col>81</xdr:col>
      <xdr:colOff>50800</xdr:colOff>
      <xdr:row>98</xdr:row>
      <xdr:rowOff>39097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838450"/>
          <a:ext cx="889000" cy="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125706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41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39097</xdr:rowOff>
    </xdr:from>
    <xdr:to>
      <xdr:col>76</xdr:col>
      <xdr:colOff>114300</xdr:colOff>
      <xdr:row>98</xdr:row>
      <xdr:rowOff>45548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841197"/>
          <a:ext cx="889000" cy="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128706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45548</xdr:rowOff>
    </xdr:from>
    <xdr:to>
      <xdr:col>71</xdr:col>
      <xdr:colOff>177800</xdr:colOff>
      <xdr:row>98</xdr:row>
      <xdr:rowOff>54547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847648"/>
          <a:ext cx="889000" cy="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154756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168634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153028</xdr:rowOff>
    </xdr:from>
    <xdr:to>
      <xdr:col>85</xdr:col>
      <xdr:colOff>177800</xdr:colOff>
      <xdr:row>98</xdr:row>
      <xdr:rowOff>83178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78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131455</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76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157000</xdr:rowOff>
    </xdr:from>
    <xdr:to>
      <xdr:col>81</xdr:col>
      <xdr:colOff>101600</xdr:colOff>
      <xdr:row>98</xdr:row>
      <xdr:rowOff>87150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78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78277</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880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159747</xdr:rowOff>
    </xdr:from>
    <xdr:to>
      <xdr:col>76</xdr:col>
      <xdr:colOff>165100</xdr:colOff>
      <xdr:row>98</xdr:row>
      <xdr:rowOff>89897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79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81024</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883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166198</xdr:rowOff>
    </xdr:from>
    <xdr:to>
      <xdr:col>72</xdr:col>
      <xdr:colOff>38100</xdr:colOff>
      <xdr:row>98</xdr:row>
      <xdr:rowOff>96348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79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87475</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88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3747</xdr:rowOff>
    </xdr:from>
    <xdr:to>
      <xdr:col>67</xdr:col>
      <xdr:colOff>101600</xdr:colOff>
      <xdr:row>98</xdr:row>
      <xdr:rowOff>105347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80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96474</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898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総務費については、一人当たり</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438,545</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円となっており、前年度と比較して</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82,439</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円増加しており、類似団体平均と比較して</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45,822</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円上回っている。ふるさと納税事業や光ケーブル移設事業の増加が主な要因となっている。</a:t>
          </a:r>
        </a:p>
        <a:p>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民生費については、一人当たり</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290,478</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円となっており、前年度と比較して</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90,046</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円増加しており、類似団体平均と比較して</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4,598</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円上回っている。住民税非課税世帯及び低所得者等応援給付金事業や豪雨災害緊急支援給付金事業の増加が主な要因となっている。</a:t>
          </a:r>
        </a:p>
        <a:p>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衛生費については、一人当たり</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124,800</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円となっており、前年度と比較して</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49,935</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円増加しており、類似団体平均と比較して</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22,825</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円下回っている。令和６年７月豪雨災害に係る損壊家屋等解体運搬事業や災害廃棄物収集運搬事業の増加が主な要因となっている。</a:t>
          </a:r>
        </a:p>
        <a:p>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土木費については一人当たり</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82,687</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円となっており、前年度と比較して</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47,176</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円減少しており、類似団体平均と比較して</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102,466</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円下回っている。橋りょう維持修繕事業や除雪機械整備事業が減少の主な要因となっている。</a:t>
          </a:r>
        </a:p>
        <a:p>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消防費については、一人当たり</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69,364</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円となっており、前年度と比較して</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24,777</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円増加しており、類似団体平均と比較して</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3,677</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円上回っている。防災行政無線更新事業が増加の主な要因となっている。</a:t>
          </a:r>
        </a:p>
        <a:p>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教育費については、一人当たり</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142,729</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円となっており、前年度と比較して</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13,586</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円増加しており、類似団体平均と比較して</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29,918</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円下回っている。中央公民館</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体</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育室舞台吊物改修事業や多目的運動公園遊具整備事業が増加の主な要因となっている。</a:t>
          </a:r>
        </a:p>
        <a:p>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災害復旧事業費については、一人当たり</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164,363</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円となっており、前年度と比較して皆増しており、類似団体平均と比較して</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142,104</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円上回っている。令和６年７月豪雨災害に係る公共土木施設災害及び農林水産業施設災害復旧事業によるものとなっている。引き続き、今後も歳出の適正化に努めていく。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山形県鮭川村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、令和６年７月豪雨災害の発生により財政調整基金の取崩を行ったことにより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実質単年度収支が赤字となった。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適正な収支バランスと基金残高の維持に努める。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山形県鮭川村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本村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の全会計にかかる実質赤字額及び資金の不足額は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い。</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鮭川村簡易水道事業会計及び鮭川村農業集落排水事業会計については、令和６年度より法適用へ移行した。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今後も各会計とも健全な財政運営に努める。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6440754</v>
      </c>
      <c r="BO4" s="436"/>
      <c r="BP4" s="436"/>
      <c r="BQ4" s="436"/>
      <c r="BR4" s="436"/>
      <c r="BS4" s="436"/>
      <c r="BT4" s="436"/>
      <c r="BU4" s="437"/>
      <c r="BV4" s="435">
        <v>4900574</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15</v>
      </c>
      <c r="CU4" s="576"/>
      <c r="CV4" s="576"/>
      <c r="CW4" s="576"/>
      <c r="CX4" s="576"/>
      <c r="CY4" s="576"/>
      <c r="CZ4" s="576"/>
      <c r="DA4" s="577"/>
      <c r="DB4" s="575">
        <v>16.5</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5725237</v>
      </c>
      <c r="BO5" s="407"/>
      <c r="BP5" s="407"/>
      <c r="BQ5" s="407"/>
      <c r="BR5" s="407"/>
      <c r="BS5" s="407"/>
      <c r="BT5" s="407"/>
      <c r="BU5" s="408"/>
      <c r="BV5" s="406">
        <v>4477645</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86.7</v>
      </c>
      <c r="CU5" s="404"/>
      <c r="CV5" s="404"/>
      <c r="CW5" s="404"/>
      <c r="CX5" s="404"/>
      <c r="CY5" s="404"/>
      <c r="CZ5" s="404"/>
      <c r="DA5" s="405"/>
      <c r="DB5" s="403">
        <v>82.1</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715517</v>
      </c>
      <c r="BO6" s="407"/>
      <c r="BP6" s="407"/>
      <c r="BQ6" s="407"/>
      <c r="BR6" s="407"/>
      <c r="BS6" s="407"/>
      <c r="BT6" s="407"/>
      <c r="BU6" s="408"/>
      <c r="BV6" s="406">
        <v>422929</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86.8</v>
      </c>
      <c r="CU6" s="550"/>
      <c r="CV6" s="550"/>
      <c r="CW6" s="550"/>
      <c r="CX6" s="550"/>
      <c r="CY6" s="550"/>
      <c r="CZ6" s="550"/>
      <c r="DA6" s="551"/>
      <c r="DB6" s="549">
        <v>82.4</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329996</v>
      </c>
      <c r="BO7" s="407"/>
      <c r="BP7" s="407"/>
      <c r="BQ7" s="407"/>
      <c r="BR7" s="407"/>
      <c r="BS7" s="407"/>
      <c r="BT7" s="407"/>
      <c r="BU7" s="408"/>
      <c r="BV7" s="406">
        <v>9144</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2573625</v>
      </c>
      <c r="CU7" s="407"/>
      <c r="CV7" s="407"/>
      <c r="CW7" s="407"/>
      <c r="CX7" s="407"/>
      <c r="CY7" s="407"/>
      <c r="CZ7" s="407"/>
      <c r="DA7" s="408"/>
      <c r="DB7" s="406">
        <v>2509416</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385521</v>
      </c>
      <c r="BO8" s="407"/>
      <c r="BP8" s="407"/>
      <c r="BQ8" s="407"/>
      <c r="BR8" s="407"/>
      <c r="BS8" s="407"/>
      <c r="BT8" s="407"/>
      <c r="BU8" s="408"/>
      <c r="BV8" s="406">
        <v>413785</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0.17</v>
      </c>
      <c r="CU8" s="510"/>
      <c r="CV8" s="510"/>
      <c r="CW8" s="510"/>
      <c r="CX8" s="510"/>
      <c r="CY8" s="510"/>
      <c r="CZ8" s="510"/>
      <c r="DA8" s="511"/>
      <c r="DB8" s="509">
        <v>0.17</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3902</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-28264</v>
      </c>
      <c r="BO9" s="407"/>
      <c r="BP9" s="407"/>
      <c r="BQ9" s="407"/>
      <c r="BR9" s="407"/>
      <c r="BS9" s="407"/>
      <c r="BT9" s="407"/>
      <c r="BU9" s="408"/>
      <c r="BV9" s="406">
        <v>68335</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7.9</v>
      </c>
      <c r="CU9" s="404"/>
      <c r="CV9" s="404"/>
      <c r="CW9" s="404"/>
      <c r="CX9" s="404"/>
      <c r="CY9" s="404"/>
      <c r="CZ9" s="404"/>
      <c r="DA9" s="405"/>
      <c r="DB9" s="403">
        <v>9.6999999999999993</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4317</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580233</v>
      </c>
      <c r="BO10" s="407"/>
      <c r="BP10" s="407"/>
      <c r="BQ10" s="407"/>
      <c r="BR10" s="407"/>
      <c r="BS10" s="407"/>
      <c r="BT10" s="407"/>
      <c r="BU10" s="408"/>
      <c r="BV10" s="406">
        <v>180027</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3659</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600000</v>
      </c>
      <c r="BO12" s="407"/>
      <c r="BP12" s="407"/>
      <c r="BQ12" s="407"/>
      <c r="BR12" s="407"/>
      <c r="BS12" s="407"/>
      <c r="BT12" s="407"/>
      <c r="BU12" s="408"/>
      <c r="BV12" s="406">
        <v>310000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2"/>
      <c r="M13" s="490" t="s">
        <v>130</v>
      </c>
      <c r="N13" s="491"/>
      <c r="O13" s="491"/>
      <c r="P13" s="491"/>
      <c r="Q13" s="492"/>
      <c r="R13" s="493">
        <v>3633</v>
      </c>
      <c r="S13" s="494"/>
      <c r="T13" s="494"/>
      <c r="U13" s="494"/>
      <c r="V13" s="495"/>
      <c r="W13" s="496" t="s">
        <v>131</v>
      </c>
      <c r="X13" s="392"/>
      <c r="Y13" s="392"/>
      <c r="Z13" s="392"/>
      <c r="AA13" s="392"/>
      <c r="AB13" s="393"/>
      <c r="AC13" s="359">
        <v>647</v>
      </c>
      <c r="AD13" s="360"/>
      <c r="AE13" s="360"/>
      <c r="AF13" s="360"/>
      <c r="AG13" s="361"/>
      <c r="AH13" s="359">
        <v>612</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-48031</v>
      </c>
      <c r="BO13" s="407"/>
      <c r="BP13" s="407"/>
      <c r="BQ13" s="407"/>
      <c r="BR13" s="407"/>
      <c r="BS13" s="407"/>
      <c r="BT13" s="407"/>
      <c r="BU13" s="408"/>
      <c r="BV13" s="406">
        <v>-61638</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5.5</v>
      </c>
      <c r="CU13" s="404"/>
      <c r="CV13" s="404"/>
      <c r="CW13" s="404"/>
      <c r="CX13" s="404"/>
      <c r="CY13" s="404"/>
      <c r="CZ13" s="404"/>
      <c r="DA13" s="405"/>
      <c r="DB13" s="403">
        <v>5.5</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3767</v>
      </c>
      <c r="S14" s="494"/>
      <c r="T14" s="494"/>
      <c r="U14" s="494"/>
      <c r="V14" s="495"/>
      <c r="W14" s="497"/>
      <c r="X14" s="395"/>
      <c r="Y14" s="395"/>
      <c r="Z14" s="395"/>
      <c r="AA14" s="395"/>
      <c r="AB14" s="396"/>
      <c r="AC14" s="486">
        <v>29.8</v>
      </c>
      <c r="AD14" s="487"/>
      <c r="AE14" s="487"/>
      <c r="AF14" s="487"/>
      <c r="AG14" s="488"/>
      <c r="AH14" s="486">
        <v>27.4</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2"/>
      <c r="M15" s="490" t="s">
        <v>130</v>
      </c>
      <c r="N15" s="491"/>
      <c r="O15" s="491"/>
      <c r="P15" s="491"/>
      <c r="Q15" s="492"/>
      <c r="R15" s="493">
        <v>3740</v>
      </c>
      <c r="S15" s="494"/>
      <c r="T15" s="494"/>
      <c r="U15" s="494"/>
      <c r="V15" s="495"/>
      <c r="W15" s="496" t="s">
        <v>137</v>
      </c>
      <c r="X15" s="392"/>
      <c r="Y15" s="392"/>
      <c r="Z15" s="392"/>
      <c r="AA15" s="392"/>
      <c r="AB15" s="393"/>
      <c r="AC15" s="359">
        <v>582</v>
      </c>
      <c r="AD15" s="360"/>
      <c r="AE15" s="360"/>
      <c r="AF15" s="360"/>
      <c r="AG15" s="361"/>
      <c r="AH15" s="359">
        <v>643</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417929</v>
      </c>
      <c r="BO15" s="436"/>
      <c r="BP15" s="436"/>
      <c r="BQ15" s="436"/>
      <c r="BR15" s="436"/>
      <c r="BS15" s="436"/>
      <c r="BT15" s="436"/>
      <c r="BU15" s="437"/>
      <c r="BV15" s="435">
        <v>403375</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26.8</v>
      </c>
      <c r="AD16" s="487"/>
      <c r="AE16" s="487"/>
      <c r="AF16" s="487"/>
      <c r="AG16" s="488"/>
      <c r="AH16" s="486">
        <v>28.8</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2470264</v>
      </c>
      <c r="BO16" s="407"/>
      <c r="BP16" s="407"/>
      <c r="BQ16" s="407"/>
      <c r="BR16" s="407"/>
      <c r="BS16" s="407"/>
      <c r="BT16" s="407"/>
      <c r="BU16" s="408"/>
      <c r="BV16" s="406">
        <v>2407787</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77"/>
      <c r="M17" s="499" t="s">
        <v>143</v>
      </c>
      <c r="N17" s="500"/>
      <c r="O17" s="500"/>
      <c r="P17" s="500"/>
      <c r="Q17" s="501"/>
      <c r="R17" s="483" t="s">
        <v>141</v>
      </c>
      <c r="S17" s="484"/>
      <c r="T17" s="484"/>
      <c r="U17" s="484"/>
      <c r="V17" s="485"/>
      <c r="W17" s="496" t="s">
        <v>144</v>
      </c>
      <c r="X17" s="392"/>
      <c r="Y17" s="392"/>
      <c r="Z17" s="392"/>
      <c r="AA17" s="392"/>
      <c r="AB17" s="393"/>
      <c r="AC17" s="359">
        <v>943</v>
      </c>
      <c r="AD17" s="360"/>
      <c r="AE17" s="360"/>
      <c r="AF17" s="360"/>
      <c r="AG17" s="361"/>
      <c r="AH17" s="359">
        <v>980</v>
      </c>
      <c r="AI17" s="360"/>
      <c r="AJ17" s="360"/>
      <c r="AK17" s="360"/>
      <c r="AL17" s="419"/>
      <c r="AM17" s="463"/>
      <c r="AN17" s="363"/>
      <c r="AO17" s="363"/>
      <c r="AP17" s="363"/>
      <c r="AQ17" s="363"/>
      <c r="AR17" s="363"/>
      <c r="AS17" s="363"/>
      <c r="AT17" s="364"/>
      <c r="AU17" s="464"/>
      <c r="AV17" s="465"/>
      <c r="AW17" s="465"/>
      <c r="AX17" s="465"/>
      <c r="AY17" s="420" t="s">
        <v>145</v>
      </c>
      <c r="AZ17" s="421"/>
      <c r="BA17" s="421"/>
      <c r="BB17" s="421"/>
      <c r="BC17" s="421"/>
      <c r="BD17" s="421"/>
      <c r="BE17" s="421"/>
      <c r="BF17" s="421"/>
      <c r="BG17" s="421"/>
      <c r="BH17" s="421"/>
      <c r="BI17" s="421"/>
      <c r="BJ17" s="421"/>
      <c r="BK17" s="421"/>
      <c r="BL17" s="421"/>
      <c r="BM17" s="422"/>
      <c r="BN17" s="406">
        <v>515493</v>
      </c>
      <c r="BO17" s="407"/>
      <c r="BP17" s="407"/>
      <c r="BQ17" s="407"/>
      <c r="BR17" s="407"/>
      <c r="BS17" s="407"/>
      <c r="BT17" s="407"/>
      <c r="BU17" s="408"/>
      <c r="BV17" s="406">
        <v>496478</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146</v>
      </c>
      <c r="C18" s="457"/>
      <c r="D18" s="457"/>
      <c r="E18" s="458"/>
      <c r="F18" s="458"/>
      <c r="G18" s="458"/>
      <c r="H18" s="458"/>
      <c r="I18" s="458"/>
      <c r="J18" s="458"/>
      <c r="K18" s="458"/>
      <c r="L18" s="459">
        <v>122.14</v>
      </c>
      <c r="M18" s="459"/>
      <c r="N18" s="459"/>
      <c r="O18" s="459"/>
      <c r="P18" s="459"/>
      <c r="Q18" s="459"/>
      <c r="R18" s="460"/>
      <c r="S18" s="460"/>
      <c r="T18" s="460"/>
      <c r="U18" s="460"/>
      <c r="V18" s="461"/>
      <c r="W18" s="477"/>
      <c r="X18" s="478"/>
      <c r="Y18" s="478"/>
      <c r="Z18" s="478"/>
      <c r="AA18" s="478"/>
      <c r="AB18" s="502"/>
      <c r="AC18" s="376">
        <v>43.4</v>
      </c>
      <c r="AD18" s="377"/>
      <c r="AE18" s="377"/>
      <c r="AF18" s="377"/>
      <c r="AG18" s="462"/>
      <c r="AH18" s="376">
        <v>43.8</v>
      </c>
      <c r="AI18" s="377"/>
      <c r="AJ18" s="377"/>
      <c r="AK18" s="377"/>
      <c r="AL18" s="378"/>
      <c r="AM18" s="463"/>
      <c r="AN18" s="363"/>
      <c r="AO18" s="363"/>
      <c r="AP18" s="363"/>
      <c r="AQ18" s="363"/>
      <c r="AR18" s="363"/>
      <c r="AS18" s="363"/>
      <c r="AT18" s="364"/>
      <c r="AU18" s="464"/>
      <c r="AV18" s="465"/>
      <c r="AW18" s="465"/>
      <c r="AX18" s="465"/>
      <c r="AY18" s="420" t="s">
        <v>147</v>
      </c>
      <c r="AZ18" s="421"/>
      <c r="BA18" s="421"/>
      <c r="BB18" s="421"/>
      <c r="BC18" s="421"/>
      <c r="BD18" s="421"/>
      <c r="BE18" s="421"/>
      <c r="BF18" s="421"/>
      <c r="BG18" s="421"/>
      <c r="BH18" s="421"/>
      <c r="BI18" s="421"/>
      <c r="BJ18" s="421"/>
      <c r="BK18" s="421"/>
      <c r="BL18" s="421"/>
      <c r="BM18" s="422"/>
      <c r="BN18" s="406">
        <v>2226267</v>
      </c>
      <c r="BO18" s="407"/>
      <c r="BP18" s="407"/>
      <c r="BQ18" s="407"/>
      <c r="BR18" s="407"/>
      <c r="BS18" s="407"/>
      <c r="BT18" s="407"/>
      <c r="BU18" s="408"/>
      <c r="BV18" s="406">
        <v>2071141</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148</v>
      </c>
      <c r="C19" s="457"/>
      <c r="D19" s="457"/>
      <c r="E19" s="458"/>
      <c r="F19" s="458"/>
      <c r="G19" s="458"/>
      <c r="H19" s="458"/>
      <c r="I19" s="458"/>
      <c r="J19" s="458"/>
      <c r="K19" s="458"/>
      <c r="L19" s="466">
        <v>32</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149</v>
      </c>
      <c r="AZ19" s="421"/>
      <c r="BA19" s="421"/>
      <c r="BB19" s="421"/>
      <c r="BC19" s="421"/>
      <c r="BD19" s="421"/>
      <c r="BE19" s="421"/>
      <c r="BF19" s="421"/>
      <c r="BG19" s="421"/>
      <c r="BH19" s="421"/>
      <c r="BI19" s="421"/>
      <c r="BJ19" s="421"/>
      <c r="BK19" s="421"/>
      <c r="BL19" s="421"/>
      <c r="BM19" s="422"/>
      <c r="BN19" s="406">
        <v>4478097</v>
      </c>
      <c r="BO19" s="407"/>
      <c r="BP19" s="407"/>
      <c r="BQ19" s="407"/>
      <c r="BR19" s="407"/>
      <c r="BS19" s="407"/>
      <c r="BT19" s="407"/>
      <c r="BU19" s="408"/>
      <c r="BV19" s="406">
        <v>3672178</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150</v>
      </c>
      <c r="C20" s="457"/>
      <c r="D20" s="457"/>
      <c r="E20" s="458"/>
      <c r="F20" s="458"/>
      <c r="G20" s="458"/>
      <c r="H20" s="458"/>
      <c r="I20" s="458"/>
      <c r="J20" s="458"/>
      <c r="K20" s="458"/>
      <c r="L20" s="466">
        <v>1193</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151</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152</v>
      </c>
      <c r="C22" s="383"/>
      <c r="D22" s="384"/>
      <c r="E22" s="391" t="s">
        <v>1</v>
      </c>
      <c r="F22" s="392"/>
      <c r="G22" s="392"/>
      <c r="H22" s="392"/>
      <c r="I22" s="392"/>
      <c r="J22" s="392"/>
      <c r="K22" s="393"/>
      <c r="L22" s="391" t="s">
        <v>153</v>
      </c>
      <c r="M22" s="392"/>
      <c r="N22" s="392"/>
      <c r="O22" s="392"/>
      <c r="P22" s="393"/>
      <c r="Q22" s="397" t="s">
        <v>154</v>
      </c>
      <c r="R22" s="398"/>
      <c r="S22" s="398"/>
      <c r="T22" s="398"/>
      <c r="U22" s="398"/>
      <c r="V22" s="399"/>
      <c r="W22" s="448" t="s">
        <v>155</v>
      </c>
      <c r="X22" s="383"/>
      <c r="Y22" s="384"/>
      <c r="Z22" s="391" t="s">
        <v>1</v>
      </c>
      <c r="AA22" s="392"/>
      <c r="AB22" s="392"/>
      <c r="AC22" s="392"/>
      <c r="AD22" s="392"/>
      <c r="AE22" s="392"/>
      <c r="AF22" s="392"/>
      <c r="AG22" s="393"/>
      <c r="AH22" s="409" t="s">
        <v>156</v>
      </c>
      <c r="AI22" s="392"/>
      <c r="AJ22" s="392"/>
      <c r="AK22" s="392"/>
      <c r="AL22" s="393"/>
      <c r="AM22" s="409" t="s">
        <v>157</v>
      </c>
      <c r="AN22" s="410"/>
      <c r="AO22" s="410"/>
      <c r="AP22" s="410"/>
      <c r="AQ22" s="410"/>
      <c r="AR22" s="411"/>
      <c r="AS22" s="397" t="s">
        <v>154</v>
      </c>
      <c r="AT22" s="398"/>
      <c r="AU22" s="398"/>
      <c r="AV22" s="398"/>
      <c r="AW22" s="398"/>
      <c r="AX22" s="415"/>
      <c r="AY22" s="432" t="s">
        <v>158</v>
      </c>
      <c r="AZ22" s="433"/>
      <c r="BA22" s="433"/>
      <c r="BB22" s="433"/>
      <c r="BC22" s="433"/>
      <c r="BD22" s="433"/>
      <c r="BE22" s="433"/>
      <c r="BF22" s="433"/>
      <c r="BG22" s="433"/>
      <c r="BH22" s="433"/>
      <c r="BI22" s="433"/>
      <c r="BJ22" s="433"/>
      <c r="BK22" s="433"/>
      <c r="BL22" s="433"/>
      <c r="BM22" s="434"/>
      <c r="BN22" s="435">
        <v>3020480</v>
      </c>
      <c r="BO22" s="436"/>
      <c r="BP22" s="436"/>
      <c r="BQ22" s="436"/>
      <c r="BR22" s="436"/>
      <c r="BS22" s="436"/>
      <c r="BT22" s="436"/>
      <c r="BU22" s="437"/>
      <c r="BV22" s="435">
        <v>2809096</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159</v>
      </c>
      <c r="AZ23" s="421"/>
      <c r="BA23" s="421"/>
      <c r="BB23" s="421"/>
      <c r="BC23" s="421"/>
      <c r="BD23" s="421"/>
      <c r="BE23" s="421"/>
      <c r="BF23" s="421"/>
      <c r="BG23" s="421"/>
      <c r="BH23" s="421"/>
      <c r="BI23" s="421"/>
      <c r="BJ23" s="421"/>
      <c r="BK23" s="421"/>
      <c r="BL23" s="421"/>
      <c r="BM23" s="422"/>
      <c r="BN23" s="406">
        <v>2616804</v>
      </c>
      <c r="BO23" s="407"/>
      <c r="BP23" s="407"/>
      <c r="BQ23" s="407"/>
      <c r="BR23" s="407"/>
      <c r="BS23" s="407"/>
      <c r="BT23" s="407"/>
      <c r="BU23" s="408"/>
      <c r="BV23" s="406">
        <v>2584153</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160</v>
      </c>
      <c r="F24" s="363"/>
      <c r="G24" s="363"/>
      <c r="H24" s="363"/>
      <c r="I24" s="363"/>
      <c r="J24" s="363"/>
      <c r="K24" s="364"/>
      <c r="L24" s="359">
        <v>1</v>
      </c>
      <c r="M24" s="360"/>
      <c r="N24" s="360"/>
      <c r="O24" s="360"/>
      <c r="P24" s="361"/>
      <c r="Q24" s="359">
        <v>8200</v>
      </c>
      <c r="R24" s="360"/>
      <c r="S24" s="360"/>
      <c r="T24" s="360"/>
      <c r="U24" s="360"/>
      <c r="V24" s="361"/>
      <c r="W24" s="449"/>
      <c r="X24" s="386"/>
      <c r="Y24" s="387"/>
      <c r="Z24" s="362" t="s">
        <v>161</v>
      </c>
      <c r="AA24" s="363"/>
      <c r="AB24" s="363"/>
      <c r="AC24" s="363"/>
      <c r="AD24" s="363"/>
      <c r="AE24" s="363"/>
      <c r="AF24" s="363"/>
      <c r="AG24" s="364"/>
      <c r="AH24" s="359">
        <v>74</v>
      </c>
      <c r="AI24" s="360"/>
      <c r="AJ24" s="360"/>
      <c r="AK24" s="360"/>
      <c r="AL24" s="361"/>
      <c r="AM24" s="359">
        <v>220372</v>
      </c>
      <c r="AN24" s="360"/>
      <c r="AO24" s="360"/>
      <c r="AP24" s="360"/>
      <c r="AQ24" s="360"/>
      <c r="AR24" s="361"/>
      <c r="AS24" s="359">
        <v>2978</v>
      </c>
      <c r="AT24" s="360"/>
      <c r="AU24" s="360"/>
      <c r="AV24" s="360"/>
      <c r="AW24" s="360"/>
      <c r="AX24" s="419"/>
      <c r="AY24" s="379" t="s">
        <v>162</v>
      </c>
      <c r="AZ24" s="380"/>
      <c r="BA24" s="380"/>
      <c r="BB24" s="380"/>
      <c r="BC24" s="380"/>
      <c r="BD24" s="380"/>
      <c r="BE24" s="380"/>
      <c r="BF24" s="380"/>
      <c r="BG24" s="380"/>
      <c r="BH24" s="380"/>
      <c r="BI24" s="380"/>
      <c r="BJ24" s="380"/>
      <c r="BK24" s="380"/>
      <c r="BL24" s="380"/>
      <c r="BM24" s="381"/>
      <c r="BN24" s="406">
        <v>2091105</v>
      </c>
      <c r="BO24" s="407"/>
      <c r="BP24" s="407"/>
      <c r="BQ24" s="407"/>
      <c r="BR24" s="407"/>
      <c r="BS24" s="407"/>
      <c r="BT24" s="407"/>
      <c r="BU24" s="408"/>
      <c r="BV24" s="406">
        <v>1755375</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163</v>
      </c>
      <c r="F25" s="363"/>
      <c r="G25" s="363"/>
      <c r="H25" s="363"/>
      <c r="I25" s="363"/>
      <c r="J25" s="363"/>
      <c r="K25" s="364"/>
      <c r="L25" s="359">
        <v>1</v>
      </c>
      <c r="M25" s="360"/>
      <c r="N25" s="360"/>
      <c r="O25" s="360"/>
      <c r="P25" s="361"/>
      <c r="Q25" s="359">
        <v>6200</v>
      </c>
      <c r="R25" s="360"/>
      <c r="S25" s="360"/>
      <c r="T25" s="360"/>
      <c r="U25" s="360"/>
      <c r="V25" s="361"/>
      <c r="W25" s="449"/>
      <c r="X25" s="386"/>
      <c r="Y25" s="387"/>
      <c r="Z25" s="362" t="s">
        <v>164</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165</v>
      </c>
      <c r="AZ25" s="433"/>
      <c r="BA25" s="433"/>
      <c r="BB25" s="433"/>
      <c r="BC25" s="433"/>
      <c r="BD25" s="433"/>
      <c r="BE25" s="433"/>
      <c r="BF25" s="433"/>
      <c r="BG25" s="433"/>
      <c r="BH25" s="433"/>
      <c r="BI25" s="433"/>
      <c r="BJ25" s="433"/>
      <c r="BK25" s="433"/>
      <c r="BL25" s="433"/>
      <c r="BM25" s="434"/>
      <c r="BN25" s="435">
        <v>51680</v>
      </c>
      <c r="BO25" s="436"/>
      <c r="BP25" s="436"/>
      <c r="BQ25" s="436"/>
      <c r="BR25" s="436"/>
      <c r="BS25" s="436"/>
      <c r="BT25" s="436"/>
      <c r="BU25" s="437"/>
      <c r="BV25" s="435">
        <v>49907</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166</v>
      </c>
      <c r="F26" s="363"/>
      <c r="G26" s="363"/>
      <c r="H26" s="363"/>
      <c r="I26" s="363"/>
      <c r="J26" s="363"/>
      <c r="K26" s="364"/>
      <c r="L26" s="359">
        <v>1</v>
      </c>
      <c r="M26" s="360"/>
      <c r="N26" s="360"/>
      <c r="O26" s="360"/>
      <c r="P26" s="361"/>
      <c r="Q26" s="359">
        <v>5750</v>
      </c>
      <c r="R26" s="360"/>
      <c r="S26" s="360"/>
      <c r="T26" s="360"/>
      <c r="U26" s="360"/>
      <c r="V26" s="361"/>
      <c r="W26" s="449"/>
      <c r="X26" s="386"/>
      <c r="Y26" s="387"/>
      <c r="Z26" s="362" t="s">
        <v>167</v>
      </c>
      <c r="AA26" s="417"/>
      <c r="AB26" s="417"/>
      <c r="AC26" s="417"/>
      <c r="AD26" s="417"/>
      <c r="AE26" s="417"/>
      <c r="AF26" s="417"/>
      <c r="AG26" s="418"/>
      <c r="AH26" s="359">
        <v>5</v>
      </c>
      <c r="AI26" s="360"/>
      <c r="AJ26" s="360"/>
      <c r="AK26" s="360"/>
      <c r="AL26" s="361"/>
      <c r="AM26" s="359">
        <v>14775</v>
      </c>
      <c r="AN26" s="360"/>
      <c r="AO26" s="360"/>
      <c r="AP26" s="360"/>
      <c r="AQ26" s="360"/>
      <c r="AR26" s="361"/>
      <c r="AS26" s="359">
        <v>2955</v>
      </c>
      <c r="AT26" s="360"/>
      <c r="AU26" s="360"/>
      <c r="AV26" s="360"/>
      <c r="AW26" s="360"/>
      <c r="AX26" s="419"/>
      <c r="AY26" s="446" t="s">
        <v>168</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169</v>
      </c>
      <c r="F27" s="363"/>
      <c r="G27" s="363"/>
      <c r="H27" s="363"/>
      <c r="I27" s="363"/>
      <c r="J27" s="363"/>
      <c r="K27" s="364"/>
      <c r="L27" s="359">
        <v>1</v>
      </c>
      <c r="M27" s="360"/>
      <c r="N27" s="360"/>
      <c r="O27" s="360"/>
      <c r="P27" s="361"/>
      <c r="Q27" s="359">
        <v>3100</v>
      </c>
      <c r="R27" s="360"/>
      <c r="S27" s="360"/>
      <c r="T27" s="360"/>
      <c r="U27" s="360"/>
      <c r="V27" s="361"/>
      <c r="W27" s="449"/>
      <c r="X27" s="386"/>
      <c r="Y27" s="387"/>
      <c r="Z27" s="362" t="s">
        <v>170</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171</v>
      </c>
      <c r="AZ27" s="444"/>
      <c r="BA27" s="444"/>
      <c r="BB27" s="444"/>
      <c r="BC27" s="444"/>
      <c r="BD27" s="444"/>
      <c r="BE27" s="444"/>
      <c r="BF27" s="444"/>
      <c r="BG27" s="444"/>
      <c r="BH27" s="444"/>
      <c r="BI27" s="444"/>
      <c r="BJ27" s="444"/>
      <c r="BK27" s="444"/>
      <c r="BL27" s="444"/>
      <c r="BM27" s="445"/>
      <c r="BN27" s="440">
        <v>10066</v>
      </c>
      <c r="BO27" s="441"/>
      <c r="BP27" s="441"/>
      <c r="BQ27" s="441"/>
      <c r="BR27" s="441"/>
      <c r="BS27" s="441"/>
      <c r="BT27" s="441"/>
      <c r="BU27" s="442"/>
      <c r="BV27" s="440">
        <v>10065</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172</v>
      </c>
      <c r="F28" s="363"/>
      <c r="G28" s="363"/>
      <c r="H28" s="363"/>
      <c r="I28" s="363"/>
      <c r="J28" s="363"/>
      <c r="K28" s="364"/>
      <c r="L28" s="359">
        <v>1</v>
      </c>
      <c r="M28" s="360"/>
      <c r="N28" s="360"/>
      <c r="O28" s="360"/>
      <c r="P28" s="361"/>
      <c r="Q28" s="359">
        <v>2500</v>
      </c>
      <c r="R28" s="360"/>
      <c r="S28" s="360"/>
      <c r="T28" s="360"/>
      <c r="U28" s="360"/>
      <c r="V28" s="361"/>
      <c r="W28" s="449"/>
      <c r="X28" s="386"/>
      <c r="Y28" s="387"/>
      <c r="Z28" s="362" t="s">
        <v>173</v>
      </c>
      <c r="AA28" s="363"/>
      <c r="AB28" s="363"/>
      <c r="AC28" s="363"/>
      <c r="AD28" s="363"/>
      <c r="AE28" s="363"/>
      <c r="AF28" s="363"/>
      <c r="AG28" s="364"/>
      <c r="AH28" s="359">
        <v>2</v>
      </c>
      <c r="AI28" s="360"/>
      <c r="AJ28" s="360"/>
      <c r="AK28" s="360"/>
      <c r="AL28" s="361"/>
      <c r="AM28" s="359" t="s">
        <v>174</v>
      </c>
      <c r="AN28" s="360"/>
      <c r="AO28" s="360"/>
      <c r="AP28" s="360"/>
      <c r="AQ28" s="360"/>
      <c r="AR28" s="361"/>
      <c r="AS28" s="359" t="s">
        <v>174</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1121038</v>
      </c>
      <c r="BO28" s="436"/>
      <c r="BP28" s="436"/>
      <c r="BQ28" s="436"/>
      <c r="BR28" s="436"/>
      <c r="BS28" s="436"/>
      <c r="BT28" s="436"/>
      <c r="BU28" s="437"/>
      <c r="BV28" s="435">
        <v>1140805</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8</v>
      </c>
      <c r="M29" s="360"/>
      <c r="N29" s="360"/>
      <c r="O29" s="360"/>
      <c r="P29" s="361"/>
      <c r="Q29" s="359">
        <v>2300</v>
      </c>
      <c r="R29" s="360"/>
      <c r="S29" s="360"/>
      <c r="T29" s="360"/>
      <c r="U29" s="360"/>
      <c r="V29" s="361"/>
      <c r="W29" s="450"/>
      <c r="X29" s="451"/>
      <c r="Y29" s="452"/>
      <c r="Z29" s="362" t="s">
        <v>177</v>
      </c>
      <c r="AA29" s="363"/>
      <c r="AB29" s="363"/>
      <c r="AC29" s="363"/>
      <c r="AD29" s="363"/>
      <c r="AE29" s="363"/>
      <c r="AF29" s="363"/>
      <c r="AG29" s="364"/>
      <c r="AH29" s="359">
        <v>76</v>
      </c>
      <c r="AI29" s="360"/>
      <c r="AJ29" s="360"/>
      <c r="AK29" s="360"/>
      <c r="AL29" s="361"/>
      <c r="AM29" s="359">
        <v>224718</v>
      </c>
      <c r="AN29" s="360"/>
      <c r="AO29" s="360"/>
      <c r="AP29" s="360"/>
      <c r="AQ29" s="360"/>
      <c r="AR29" s="361"/>
      <c r="AS29" s="359">
        <v>2957</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204695</v>
      </c>
      <c r="BO29" s="407"/>
      <c r="BP29" s="407"/>
      <c r="BQ29" s="407"/>
      <c r="BR29" s="407"/>
      <c r="BS29" s="407"/>
      <c r="BT29" s="407"/>
      <c r="BU29" s="408"/>
      <c r="BV29" s="406">
        <v>204659</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100</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1630685</v>
      </c>
      <c r="BO30" s="441"/>
      <c r="BP30" s="441"/>
      <c r="BQ30" s="441"/>
      <c r="BR30" s="441"/>
      <c r="BS30" s="441"/>
      <c r="BT30" s="441"/>
      <c r="BU30" s="442"/>
      <c r="BV30" s="440">
        <v>1579752</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15">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1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鮭川村国民健康保険特別会計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鮭川村簡易水道事業会計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山形県消防補償等組合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15">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鮭川村介護保険特別会計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鮭川村農業集落排水事業会計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8</v>
      </c>
      <c r="BX35" s="354"/>
      <c r="BY35" s="355" t="str">
        <f>IF('各会計、関係団体の財政状況及び健全化判断比率'!B69="","",'各会計、関係団体の財政状況及び健全化判断比率'!B69)</f>
        <v>山形県自治会館管理組合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15">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鮭川村後期高齢者医療特別会計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9</v>
      </c>
      <c r="BX36" s="354"/>
      <c r="BY36" s="355" t="str">
        <f>IF('各会計、関係団体の財政状況及び健全化判断比率'!B70="","",'各会計、関係団体の財政状況及び健全化判断比率'!B70)</f>
        <v>山形県市町村職員退職手当組合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15">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10</v>
      </c>
      <c r="BX37" s="354"/>
      <c r="BY37" s="355" t="str">
        <f>IF('各会計、関係団体の財政状況及び健全化判断比率'!B71="","",'各会計、関係団体の財政状況及び健全化判断比率'!B71)</f>
        <v>山形県市町村交通災害共済組合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1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11</v>
      </c>
      <c r="BX38" s="354"/>
      <c r="BY38" s="355" t="str">
        <f>IF('各会計、関係団体の財政状況及び健全化判断比率'!B72="","",'各会計、関係団体の財政状況及び健全化判断比率'!B72)</f>
        <v>最上広域市町村圏事務組合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1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12</v>
      </c>
      <c r="BX39" s="354"/>
      <c r="BY39" s="355" t="str">
        <f>IF('各会計、関係団体の財政状況及び健全化判断比率'!B73="","",'各会計、関係団体の財政状況及び健全化判断比率'!B73)</f>
        <v>最上地区広域連合（普通会計分）</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1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13</v>
      </c>
      <c r="BX40" s="354"/>
      <c r="BY40" s="355" t="str">
        <f>IF('各会計、関係団体の財政状況及び健全化判断比率'!B74="","",'各会計、関係団体の財政状況及び健全化判断比率'!B74)</f>
        <v>最上地区広域連合（事業会計分）</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1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14</v>
      </c>
      <c r="BX41" s="354"/>
      <c r="BY41" s="355" t="str">
        <f>IF('各会計、関係団体の財政状況及び健全化判断比率'!B75="","",'各会計、関係団体の財政状況及び健全化判断比率'!B75)</f>
        <v>山形県後期高齢者医療広域連合（普通会計分）</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1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15</v>
      </c>
      <c r="BX42" s="354"/>
      <c r="BY42" s="355" t="str">
        <f>IF('各会計、関係団体の財政状況及び健全化判断比率'!B76="","",'各会計、関係団体の財政状況及び健全化判断比率'!B76)</f>
        <v>山形県後期高齢者医療広域連合（事業会計分）</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1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vlxbVP+wEqYsREtV84XCFyQTc3wOzLn71p7kOr3MSp7eT8MvxhNJQK6e9MNSeWzaw3aq4Ln7bl6QP99BVtaAng==" saltValue="QBhV0kwo5pE2xwR0zZNGK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36" t="s">
        <v>532</v>
      </c>
      <c r="D34" s="1136"/>
      <c r="E34" s="1137"/>
      <c r="F34" s="32">
        <v>14.06</v>
      </c>
      <c r="G34" s="33">
        <v>20.61</v>
      </c>
      <c r="H34" s="33">
        <v>13.79</v>
      </c>
      <c r="I34" s="33">
        <v>16.48</v>
      </c>
      <c r="J34" s="34">
        <v>14.97</v>
      </c>
      <c r="K34" s="22"/>
      <c r="L34" s="22"/>
      <c r="M34" s="22"/>
      <c r="N34" s="22"/>
      <c r="O34" s="22"/>
      <c r="P34" s="22"/>
    </row>
    <row r="35" spans="1:16" ht="39" customHeight="1" x14ac:dyDescent="0.15">
      <c r="A35" s="22"/>
      <c r="B35" s="35"/>
      <c r="C35" s="1132" t="s">
        <v>533</v>
      </c>
      <c r="D35" s="1132"/>
      <c r="E35" s="1133"/>
      <c r="F35" s="36">
        <v>3.36</v>
      </c>
      <c r="G35" s="37">
        <v>3.93</v>
      </c>
      <c r="H35" s="37">
        <v>2.2000000000000002</v>
      </c>
      <c r="I35" s="37">
        <v>1.9</v>
      </c>
      <c r="J35" s="38">
        <v>2.64</v>
      </c>
      <c r="K35" s="22"/>
      <c r="L35" s="22"/>
      <c r="M35" s="22"/>
      <c r="N35" s="22"/>
      <c r="O35" s="22"/>
      <c r="P35" s="22"/>
    </row>
    <row r="36" spans="1:16" ht="39" customHeight="1" x14ac:dyDescent="0.15">
      <c r="A36" s="22"/>
      <c r="B36" s="35"/>
      <c r="C36" s="1132" t="s">
        <v>534</v>
      </c>
      <c r="D36" s="1132"/>
      <c r="E36" s="1133"/>
      <c r="F36" s="36" t="s">
        <v>485</v>
      </c>
      <c r="G36" s="37" t="s">
        <v>485</v>
      </c>
      <c r="H36" s="37" t="s">
        <v>485</v>
      </c>
      <c r="I36" s="37" t="s">
        <v>485</v>
      </c>
      <c r="J36" s="38">
        <v>1.81</v>
      </c>
      <c r="K36" s="22"/>
      <c r="L36" s="22"/>
      <c r="M36" s="22"/>
      <c r="N36" s="22"/>
      <c r="O36" s="22"/>
      <c r="P36" s="22"/>
    </row>
    <row r="37" spans="1:16" ht="39" customHeight="1" x14ac:dyDescent="0.15">
      <c r="A37" s="22"/>
      <c r="B37" s="35"/>
      <c r="C37" s="1132" t="s">
        <v>535</v>
      </c>
      <c r="D37" s="1132"/>
      <c r="E37" s="1133"/>
      <c r="F37" s="36" t="s">
        <v>485</v>
      </c>
      <c r="G37" s="37" t="s">
        <v>485</v>
      </c>
      <c r="H37" s="37" t="s">
        <v>485</v>
      </c>
      <c r="I37" s="37" t="s">
        <v>485</v>
      </c>
      <c r="J37" s="38">
        <v>1.1399999999999999</v>
      </c>
      <c r="K37" s="22"/>
      <c r="L37" s="22"/>
      <c r="M37" s="22"/>
      <c r="N37" s="22"/>
      <c r="O37" s="22"/>
      <c r="P37" s="22"/>
    </row>
    <row r="38" spans="1:16" ht="39" customHeight="1" x14ac:dyDescent="0.15">
      <c r="A38" s="22"/>
      <c r="B38" s="35"/>
      <c r="C38" s="1132" t="s">
        <v>536</v>
      </c>
      <c r="D38" s="1132"/>
      <c r="E38" s="1133"/>
      <c r="F38" s="36">
        <v>0.01</v>
      </c>
      <c r="G38" s="37">
        <v>0.08</v>
      </c>
      <c r="H38" s="37">
        <v>0.1</v>
      </c>
      <c r="I38" s="37">
        <v>0.11</v>
      </c>
      <c r="J38" s="38">
        <v>0.08</v>
      </c>
      <c r="K38" s="22"/>
      <c r="L38" s="22"/>
      <c r="M38" s="22"/>
      <c r="N38" s="22"/>
      <c r="O38" s="22"/>
      <c r="P38" s="22"/>
    </row>
    <row r="39" spans="1:16" ht="39" customHeight="1" x14ac:dyDescent="0.15">
      <c r="A39" s="22"/>
      <c r="B39" s="35"/>
      <c r="C39" s="1132" t="s">
        <v>537</v>
      </c>
      <c r="D39" s="1132"/>
      <c r="E39" s="1133"/>
      <c r="F39" s="36">
        <v>7.0000000000000007E-2</v>
      </c>
      <c r="G39" s="37">
        <v>0.02</v>
      </c>
      <c r="H39" s="37">
        <v>0.06</v>
      </c>
      <c r="I39" s="37">
        <v>0.01</v>
      </c>
      <c r="J39" s="38">
        <v>0.01</v>
      </c>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538</v>
      </c>
      <c r="D42" s="1132"/>
      <c r="E42" s="1133"/>
      <c r="F42" s="36" t="s">
        <v>485</v>
      </c>
      <c r="G42" s="37" t="s">
        <v>485</v>
      </c>
      <c r="H42" s="37" t="s">
        <v>485</v>
      </c>
      <c r="I42" s="37" t="s">
        <v>485</v>
      </c>
      <c r="J42" s="38" t="s">
        <v>485</v>
      </c>
      <c r="K42" s="22"/>
      <c r="L42" s="22"/>
      <c r="M42" s="22"/>
      <c r="N42" s="22"/>
      <c r="O42" s="22"/>
      <c r="P42" s="22"/>
    </row>
    <row r="43" spans="1:16" ht="39" customHeight="1" thickBot="1" x14ac:dyDescent="0.2">
      <c r="A43" s="22"/>
      <c r="B43" s="40"/>
      <c r="C43" s="1134" t="s">
        <v>539</v>
      </c>
      <c r="D43" s="1134"/>
      <c r="E43" s="1135"/>
      <c r="F43" s="41">
        <v>1.8</v>
      </c>
      <c r="G43" s="42">
        <v>0.66</v>
      </c>
      <c r="H43" s="42">
        <v>1.4</v>
      </c>
      <c r="I43" s="42">
        <v>3.06</v>
      </c>
      <c r="J43" s="43" t="s">
        <v>485</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SNkEA0p2sktkAQrK/Su0MN6zZGfoPNoTm6PN5dSnOeAe8Zxw8VuUO7ea6rjBfNDCQ4uCHs5F6M6eQHITI3n0Q==" saltValue="7a5OGnYcG8BHK/WHZn6Rg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8"/>
  <sheetViews>
    <sheetView showGridLines="0" zoomScale="85" zoomScaleNormal="8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342</v>
      </c>
      <c r="L45" s="58">
        <v>356</v>
      </c>
      <c r="M45" s="58">
        <v>359</v>
      </c>
      <c r="N45" s="58">
        <v>355</v>
      </c>
      <c r="O45" s="59">
        <v>352</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485</v>
      </c>
      <c r="L46" s="62" t="s">
        <v>485</v>
      </c>
      <c r="M46" s="62" t="s">
        <v>485</v>
      </c>
      <c r="N46" s="62" t="s">
        <v>485</v>
      </c>
      <c r="O46" s="63" t="s">
        <v>485</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485</v>
      </c>
      <c r="L47" s="62" t="s">
        <v>485</v>
      </c>
      <c r="M47" s="62" t="s">
        <v>485</v>
      </c>
      <c r="N47" s="62" t="s">
        <v>485</v>
      </c>
      <c r="O47" s="63" t="s">
        <v>485</v>
      </c>
      <c r="P47" s="46"/>
      <c r="Q47" s="46"/>
      <c r="R47" s="46"/>
      <c r="S47" s="46"/>
      <c r="T47" s="46"/>
      <c r="U47" s="46"/>
    </row>
    <row r="48" spans="1:21" ht="30.75" customHeight="1" x14ac:dyDescent="0.15">
      <c r="A48" s="46"/>
      <c r="B48" s="1163"/>
      <c r="C48" s="1164"/>
      <c r="D48" s="60"/>
      <c r="E48" s="1140" t="s">
        <v>13</v>
      </c>
      <c r="F48" s="1140"/>
      <c r="G48" s="1140"/>
      <c r="H48" s="1140"/>
      <c r="I48" s="1140"/>
      <c r="J48" s="1141"/>
      <c r="K48" s="61">
        <v>103</v>
      </c>
      <c r="L48" s="62">
        <v>91</v>
      </c>
      <c r="M48" s="62">
        <v>90</v>
      </c>
      <c r="N48" s="62">
        <v>82</v>
      </c>
      <c r="O48" s="63">
        <v>76</v>
      </c>
      <c r="P48" s="46"/>
      <c r="Q48" s="46"/>
      <c r="R48" s="46"/>
      <c r="S48" s="46"/>
      <c r="T48" s="46"/>
      <c r="U48" s="46"/>
    </row>
    <row r="49" spans="1:21" ht="30.75" customHeight="1" x14ac:dyDescent="0.15">
      <c r="A49" s="46"/>
      <c r="B49" s="1163"/>
      <c r="C49" s="1164"/>
      <c r="D49" s="60"/>
      <c r="E49" s="1140" t="s">
        <v>14</v>
      </c>
      <c r="F49" s="1140"/>
      <c r="G49" s="1140"/>
      <c r="H49" s="1140"/>
      <c r="I49" s="1140"/>
      <c r="J49" s="1141"/>
      <c r="K49" s="61">
        <v>5</v>
      </c>
      <c r="L49" s="62">
        <v>4</v>
      </c>
      <c r="M49" s="62">
        <v>6</v>
      </c>
      <c r="N49" s="62">
        <v>6</v>
      </c>
      <c r="O49" s="63">
        <v>4</v>
      </c>
      <c r="P49" s="46"/>
      <c r="Q49" s="46"/>
      <c r="R49" s="46"/>
      <c r="S49" s="46"/>
      <c r="T49" s="46"/>
      <c r="U49" s="46"/>
    </row>
    <row r="50" spans="1:21" ht="30.75" customHeight="1" x14ac:dyDescent="0.15">
      <c r="A50" s="46"/>
      <c r="B50" s="1163"/>
      <c r="C50" s="1164"/>
      <c r="D50" s="60"/>
      <c r="E50" s="1140" t="s">
        <v>15</v>
      </c>
      <c r="F50" s="1140"/>
      <c r="G50" s="1140"/>
      <c r="H50" s="1140"/>
      <c r="I50" s="1140"/>
      <c r="J50" s="1141"/>
      <c r="K50" s="61">
        <v>1</v>
      </c>
      <c r="L50" s="62">
        <v>0</v>
      </c>
      <c r="M50" s="62">
        <v>0</v>
      </c>
      <c r="N50" s="62">
        <v>0</v>
      </c>
      <c r="O50" s="63">
        <v>1</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485</v>
      </c>
      <c r="L51" s="62" t="s">
        <v>485</v>
      </c>
      <c r="M51" s="62" t="s">
        <v>485</v>
      </c>
      <c r="N51" s="62" t="s">
        <v>485</v>
      </c>
      <c r="O51" s="63" t="s">
        <v>485</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327</v>
      </c>
      <c r="L52" s="62">
        <v>329</v>
      </c>
      <c r="M52" s="62">
        <v>335</v>
      </c>
      <c r="N52" s="62">
        <v>320</v>
      </c>
      <c r="O52" s="63">
        <v>309</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124</v>
      </c>
      <c r="L53" s="67">
        <v>122</v>
      </c>
      <c r="M53" s="67">
        <v>120</v>
      </c>
      <c r="N53" s="67">
        <v>123</v>
      </c>
      <c r="O53" s="68">
        <v>124</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15">
      <c r="B58" s="1146" t="s">
        <v>24</v>
      </c>
      <c r="C58" s="1147"/>
      <c r="D58" s="1152" t="s">
        <v>25</v>
      </c>
      <c r="E58" s="1153"/>
      <c r="F58" s="1153"/>
      <c r="G58" s="1153"/>
      <c r="H58" s="1153"/>
      <c r="I58" s="1153"/>
      <c r="J58" s="1154"/>
      <c r="K58" s="81" t="s">
        <v>558</v>
      </c>
      <c r="L58" s="82" t="s">
        <v>558</v>
      </c>
      <c r="M58" s="82" t="s">
        <v>558</v>
      </c>
      <c r="N58" s="82" t="s">
        <v>558</v>
      </c>
      <c r="O58" s="83" t="s">
        <v>558</v>
      </c>
    </row>
    <row r="59" spans="1:21" ht="31.5" customHeight="1" x14ac:dyDescent="0.15">
      <c r="B59" s="1148"/>
      <c r="C59" s="1149"/>
      <c r="D59" s="1155" t="s">
        <v>26</v>
      </c>
      <c r="E59" s="1156"/>
      <c r="F59" s="1156"/>
      <c r="G59" s="1156"/>
      <c r="H59" s="1156"/>
      <c r="I59" s="1156"/>
      <c r="J59" s="1157"/>
      <c r="K59" s="84" t="s">
        <v>558</v>
      </c>
      <c r="L59" s="85" t="s">
        <v>558</v>
      </c>
      <c r="M59" s="85" t="s">
        <v>558</v>
      </c>
      <c r="N59" s="85" t="s">
        <v>558</v>
      </c>
      <c r="O59" s="86" t="s">
        <v>558</v>
      </c>
    </row>
    <row r="60" spans="1:21" ht="31.5" customHeight="1" thickBot="1" x14ac:dyDescent="0.2">
      <c r="B60" s="1150"/>
      <c r="C60" s="1151"/>
      <c r="D60" s="1158" t="s">
        <v>27</v>
      </c>
      <c r="E60" s="1159"/>
      <c r="F60" s="1159"/>
      <c r="G60" s="1159"/>
      <c r="H60" s="1159"/>
      <c r="I60" s="1159"/>
      <c r="J60" s="1160"/>
      <c r="K60" s="87" t="s">
        <v>558</v>
      </c>
      <c r="L60" s="88" t="s">
        <v>558</v>
      </c>
      <c r="M60" s="88" t="s">
        <v>558</v>
      </c>
      <c r="N60" s="88" t="s">
        <v>558</v>
      </c>
      <c r="O60" s="89" t="s">
        <v>558</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15"/>
    <row r="66" s="47" customFormat="1" ht="12.6" hidden="1" customHeight="1" x14ac:dyDescent="0.15"/>
    <row r="67" s="47" customFormat="1" ht="12.6" hidden="1" customHeight="1" x14ac:dyDescent="0.15"/>
    <row r="68" s="47" customFormat="1" ht="12.6" hidden="1" customHeight="1" x14ac:dyDescent="0.15"/>
  </sheetData>
  <sheetProtection algorithmName="SHA-512" hashValue="x4l8HRelLDec6g2NauK4cw35KqB46O42YD0YXRMZtMXTiY/NlD6PooS+hX1tG8C0VK5snli3zWQTmL+rkgUd1w==" saltValue="yUHD+ZRmOlGgSVPSEtcuP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524</v>
      </c>
      <c r="J40" s="101" t="s">
        <v>525</v>
      </c>
      <c r="K40" s="101" t="s">
        <v>526</v>
      </c>
      <c r="L40" s="101" t="s">
        <v>527</v>
      </c>
      <c r="M40" s="102" t="s">
        <v>528</v>
      </c>
    </row>
    <row r="41" spans="2:13" ht="27.75" customHeight="1" x14ac:dyDescent="0.15">
      <c r="B41" s="1181" t="s">
        <v>30</v>
      </c>
      <c r="C41" s="1182"/>
      <c r="D41" s="103"/>
      <c r="E41" s="1183" t="s">
        <v>31</v>
      </c>
      <c r="F41" s="1183"/>
      <c r="G41" s="1183"/>
      <c r="H41" s="1184"/>
      <c r="I41" s="330">
        <v>3203</v>
      </c>
      <c r="J41" s="331">
        <v>3085</v>
      </c>
      <c r="K41" s="331">
        <v>2895</v>
      </c>
      <c r="L41" s="331">
        <v>2809</v>
      </c>
      <c r="M41" s="332">
        <v>3020</v>
      </c>
    </row>
    <row r="42" spans="2:13" ht="27.75" customHeight="1" x14ac:dyDescent="0.15">
      <c r="B42" s="1171"/>
      <c r="C42" s="1172"/>
      <c r="D42" s="104"/>
      <c r="E42" s="1175" t="s">
        <v>32</v>
      </c>
      <c r="F42" s="1175"/>
      <c r="G42" s="1175"/>
      <c r="H42" s="1176"/>
      <c r="I42" s="333">
        <v>10</v>
      </c>
      <c r="J42" s="334" t="s">
        <v>485</v>
      </c>
      <c r="K42" s="334" t="s">
        <v>485</v>
      </c>
      <c r="L42" s="334" t="s">
        <v>485</v>
      </c>
      <c r="M42" s="335" t="s">
        <v>485</v>
      </c>
    </row>
    <row r="43" spans="2:13" ht="27.75" customHeight="1" x14ac:dyDescent="0.15">
      <c r="B43" s="1171"/>
      <c r="C43" s="1172"/>
      <c r="D43" s="104"/>
      <c r="E43" s="1175" t="s">
        <v>33</v>
      </c>
      <c r="F43" s="1175"/>
      <c r="G43" s="1175"/>
      <c r="H43" s="1176"/>
      <c r="I43" s="333">
        <v>828</v>
      </c>
      <c r="J43" s="334">
        <v>758</v>
      </c>
      <c r="K43" s="334">
        <v>717</v>
      </c>
      <c r="L43" s="334">
        <v>700</v>
      </c>
      <c r="M43" s="335">
        <v>789</v>
      </c>
    </row>
    <row r="44" spans="2:13" ht="27.75" customHeight="1" x14ac:dyDescent="0.15">
      <c r="B44" s="1171"/>
      <c r="C44" s="1172"/>
      <c r="D44" s="104"/>
      <c r="E44" s="1175" t="s">
        <v>34</v>
      </c>
      <c r="F44" s="1175"/>
      <c r="G44" s="1175"/>
      <c r="H44" s="1176"/>
      <c r="I44" s="333">
        <v>5</v>
      </c>
      <c r="J44" s="334">
        <v>4</v>
      </c>
      <c r="K44" s="334" t="s">
        <v>485</v>
      </c>
      <c r="L44" s="334" t="s">
        <v>485</v>
      </c>
      <c r="M44" s="335">
        <v>6</v>
      </c>
    </row>
    <row r="45" spans="2:13" ht="27.75" customHeight="1" x14ac:dyDescent="0.15">
      <c r="B45" s="1171"/>
      <c r="C45" s="1172"/>
      <c r="D45" s="104"/>
      <c r="E45" s="1175" t="s">
        <v>35</v>
      </c>
      <c r="F45" s="1175"/>
      <c r="G45" s="1175"/>
      <c r="H45" s="1176"/>
      <c r="I45" s="333">
        <v>315</v>
      </c>
      <c r="J45" s="334">
        <v>285</v>
      </c>
      <c r="K45" s="334">
        <v>268</v>
      </c>
      <c r="L45" s="334">
        <v>259</v>
      </c>
      <c r="M45" s="335">
        <v>241</v>
      </c>
    </row>
    <row r="46" spans="2:13" ht="27.75" customHeight="1" x14ac:dyDescent="0.15">
      <c r="B46" s="1171"/>
      <c r="C46" s="1172"/>
      <c r="D46" s="105"/>
      <c r="E46" s="1175" t="s">
        <v>36</v>
      </c>
      <c r="F46" s="1175"/>
      <c r="G46" s="1175"/>
      <c r="H46" s="1176"/>
      <c r="I46" s="333" t="s">
        <v>485</v>
      </c>
      <c r="J46" s="334" t="s">
        <v>485</v>
      </c>
      <c r="K46" s="334" t="s">
        <v>485</v>
      </c>
      <c r="L46" s="334" t="s">
        <v>485</v>
      </c>
      <c r="M46" s="335" t="s">
        <v>485</v>
      </c>
    </row>
    <row r="47" spans="2:13" ht="27.75" customHeight="1" x14ac:dyDescent="0.15">
      <c r="B47" s="1171"/>
      <c r="C47" s="1172"/>
      <c r="D47" s="106"/>
      <c r="E47" s="1185" t="s">
        <v>37</v>
      </c>
      <c r="F47" s="1186"/>
      <c r="G47" s="1186"/>
      <c r="H47" s="1187"/>
      <c r="I47" s="333" t="s">
        <v>485</v>
      </c>
      <c r="J47" s="334" t="s">
        <v>485</v>
      </c>
      <c r="K47" s="334" t="s">
        <v>485</v>
      </c>
      <c r="L47" s="334" t="s">
        <v>485</v>
      </c>
      <c r="M47" s="335" t="s">
        <v>485</v>
      </c>
    </row>
    <row r="48" spans="2:13" ht="27.75" customHeight="1" x14ac:dyDescent="0.15">
      <c r="B48" s="1171"/>
      <c r="C48" s="1172"/>
      <c r="D48" s="104"/>
      <c r="E48" s="1175" t="s">
        <v>38</v>
      </c>
      <c r="F48" s="1175"/>
      <c r="G48" s="1175"/>
      <c r="H48" s="1176"/>
      <c r="I48" s="333" t="s">
        <v>485</v>
      </c>
      <c r="J48" s="334" t="s">
        <v>485</v>
      </c>
      <c r="K48" s="334" t="s">
        <v>485</v>
      </c>
      <c r="L48" s="334" t="s">
        <v>485</v>
      </c>
      <c r="M48" s="335" t="s">
        <v>485</v>
      </c>
    </row>
    <row r="49" spans="2:13" ht="27.75" customHeight="1" x14ac:dyDescent="0.15">
      <c r="B49" s="1173"/>
      <c r="C49" s="1174"/>
      <c r="D49" s="104"/>
      <c r="E49" s="1175" t="s">
        <v>39</v>
      </c>
      <c r="F49" s="1175"/>
      <c r="G49" s="1175"/>
      <c r="H49" s="1176"/>
      <c r="I49" s="333" t="s">
        <v>485</v>
      </c>
      <c r="J49" s="334" t="s">
        <v>485</v>
      </c>
      <c r="K49" s="334" t="s">
        <v>485</v>
      </c>
      <c r="L49" s="334" t="s">
        <v>485</v>
      </c>
      <c r="M49" s="335" t="s">
        <v>485</v>
      </c>
    </row>
    <row r="50" spans="2:13" ht="27.75" customHeight="1" x14ac:dyDescent="0.15">
      <c r="B50" s="1169" t="s">
        <v>40</v>
      </c>
      <c r="C50" s="1170"/>
      <c r="D50" s="107"/>
      <c r="E50" s="1175" t="s">
        <v>41</v>
      </c>
      <c r="F50" s="1175"/>
      <c r="G50" s="1175"/>
      <c r="H50" s="1176"/>
      <c r="I50" s="333">
        <v>2057</v>
      </c>
      <c r="J50" s="334">
        <v>2342</v>
      </c>
      <c r="K50" s="334">
        <v>2908</v>
      </c>
      <c r="L50" s="334">
        <v>3130</v>
      </c>
      <c r="M50" s="335">
        <v>3177</v>
      </c>
    </row>
    <row r="51" spans="2:13" ht="27.75" customHeight="1" x14ac:dyDescent="0.15">
      <c r="B51" s="1171"/>
      <c r="C51" s="1172"/>
      <c r="D51" s="104"/>
      <c r="E51" s="1175" t="s">
        <v>42</v>
      </c>
      <c r="F51" s="1175"/>
      <c r="G51" s="1175"/>
      <c r="H51" s="1176"/>
      <c r="I51" s="333" t="s">
        <v>485</v>
      </c>
      <c r="J51" s="334" t="s">
        <v>485</v>
      </c>
      <c r="K51" s="334" t="s">
        <v>485</v>
      </c>
      <c r="L51" s="334" t="s">
        <v>485</v>
      </c>
      <c r="M51" s="335" t="s">
        <v>485</v>
      </c>
    </row>
    <row r="52" spans="2:13" ht="27.75" customHeight="1" x14ac:dyDescent="0.15">
      <c r="B52" s="1173"/>
      <c r="C52" s="1174"/>
      <c r="D52" s="104"/>
      <c r="E52" s="1175" t="s">
        <v>43</v>
      </c>
      <c r="F52" s="1175"/>
      <c r="G52" s="1175"/>
      <c r="H52" s="1176"/>
      <c r="I52" s="333">
        <v>2859</v>
      </c>
      <c r="J52" s="334">
        <v>2715</v>
      </c>
      <c r="K52" s="334">
        <v>2555</v>
      </c>
      <c r="L52" s="334">
        <v>2500</v>
      </c>
      <c r="M52" s="335">
        <v>2578</v>
      </c>
    </row>
    <row r="53" spans="2:13" ht="27.75" customHeight="1" thickBot="1" x14ac:dyDescent="0.2">
      <c r="B53" s="1177" t="s">
        <v>19</v>
      </c>
      <c r="C53" s="1178"/>
      <c r="D53" s="108"/>
      <c r="E53" s="1179" t="s">
        <v>44</v>
      </c>
      <c r="F53" s="1179"/>
      <c r="G53" s="1179"/>
      <c r="H53" s="1180"/>
      <c r="I53" s="336">
        <v>-556</v>
      </c>
      <c r="J53" s="337">
        <v>-925</v>
      </c>
      <c r="K53" s="337">
        <v>-1583</v>
      </c>
      <c r="L53" s="337">
        <v>-1862</v>
      </c>
      <c r="M53" s="338">
        <v>-1698</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v46SUjYYRrHSEuG4doLQOb9tseU5KGt4d5DqxKWx/uvBulJiyUBjz6Zn0T22aBzrnP2kB/GCQ1+KNbPKB5zEJw==" saltValue="HmVAcp2St7suNREZEAE8R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84"/>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526</v>
      </c>
      <c r="G54" s="117" t="s">
        <v>527</v>
      </c>
      <c r="H54" s="118" t="s">
        <v>528</v>
      </c>
    </row>
    <row r="55" spans="2:8" ht="52.5" customHeight="1" x14ac:dyDescent="0.15">
      <c r="B55" s="119"/>
      <c r="C55" s="1196" t="s">
        <v>46</v>
      </c>
      <c r="D55" s="1196"/>
      <c r="E55" s="1197"/>
      <c r="F55" s="339">
        <v>1271</v>
      </c>
      <c r="G55" s="339">
        <v>1141</v>
      </c>
      <c r="H55" s="340">
        <v>1121</v>
      </c>
    </row>
    <row r="56" spans="2:8" ht="52.5" customHeight="1" x14ac:dyDescent="0.15">
      <c r="B56" s="120"/>
      <c r="C56" s="1198" t="s">
        <v>47</v>
      </c>
      <c r="D56" s="1198"/>
      <c r="E56" s="1199"/>
      <c r="F56" s="341">
        <v>205</v>
      </c>
      <c r="G56" s="341">
        <v>205</v>
      </c>
      <c r="H56" s="342">
        <v>205</v>
      </c>
    </row>
    <row r="57" spans="2:8" ht="53.25" customHeight="1" x14ac:dyDescent="0.15">
      <c r="B57" s="120"/>
      <c r="C57" s="1200" t="s">
        <v>48</v>
      </c>
      <c r="D57" s="1200"/>
      <c r="E57" s="1201"/>
      <c r="F57" s="343">
        <v>1285</v>
      </c>
      <c r="G57" s="343">
        <v>1580</v>
      </c>
      <c r="H57" s="344">
        <v>1631</v>
      </c>
    </row>
    <row r="58" spans="2:8" ht="45.75" customHeight="1" x14ac:dyDescent="0.15">
      <c r="B58" s="121"/>
      <c r="C58" s="1188" t="s">
        <v>559</v>
      </c>
      <c r="D58" s="1189"/>
      <c r="E58" s="1190"/>
      <c r="F58" s="345">
        <v>840</v>
      </c>
      <c r="G58" s="345">
        <v>1200</v>
      </c>
      <c r="H58" s="346">
        <v>1200</v>
      </c>
    </row>
    <row r="59" spans="2:8" ht="45.75" customHeight="1" x14ac:dyDescent="0.15">
      <c r="B59" s="121"/>
      <c r="C59" s="1188" t="s">
        <v>545</v>
      </c>
      <c r="D59" s="1189"/>
      <c r="E59" s="1190"/>
      <c r="F59" s="345">
        <v>431</v>
      </c>
      <c r="G59" s="345">
        <v>371</v>
      </c>
      <c r="H59" s="346">
        <v>420</v>
      </c>
    </row>
    <row r="60" spans="2:8" ht="45.75" customHeight="1" x14ac:dyDescent="0.15">
      <c r="B60" s="121"/>
      <c r="C60" s="1188" t="s">
        <v>546</v>
      </c>
      <c r="D60" s="1189"/>
      <c r="E60" s="1190"/>
      <c r="F60" s="345">
        <v>6</v>
      </c>
      <c r="G60" s="345">
        <v>2</v>
      </c>
      <c r="H60" s="346">
        <v>5</v>
      </c>
    </row>
    <row r="61" spans="2:8" ht="45.75" customHeight="1" x14ac:dyDescent="0.15">
      <c r="B61" s="121"/>
      <c r="C61" s="1188" t="s">
        <v>547</v>
      </c>
      <c r="D61" s="1189"/>
      <c r="E61" s="1190"/>
      <c r="F61" s="345">
        <v>3</v>
      </c>
      <c r="G61" s="345">
        <v>3</v>
      </c>
      <c r="H61" s="346">
        <v>3</v>
      </c>
    </row>
    <row r="62" spans="2:8" ht="45.75" customHeight="1" thickBot="1" x14ac:dyDescent="0.2">
      <c r="B62" s="122"/>
      <c r="C62" s="1191" t="s">
        <v>548</v>
      </c>
      <c r="D62" s="1192"/>
      <c r="E62" s="1193"/>
      <c r="F62" s="347">
        <v>1</v>
      </c>
      <c r="G62" s="347">
        <v>1</v>
      </c>
      <c r="H62" s="348">
        <v>1</v>
      </c>
    </row>
    <row r="63" spans="2:8" ht="52.5" customHeight="1" thickBot="1" x14ac:dyDescent="0.2">
      <c r="B63" s="123"/>
      <c r="C63" s="1194" t="s">
        <v>49</v>
      </c>
      <c r="D63" s="1194"/>
      <c r="E63" s="1195"/>
      <c r="F63" s="349">
        <v>2761</v>
      </c>
      <c r="G63" s="349">
        <v>2925</v>
      </c>
      <c r="H63" s="350">
        <v>2956</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row r="71" s="1" customFormat="1" ht="13.5" hidden="1" customHeight="1" x14ac:dyDescent="0.15"/>
    <row r="72" s="1" customFormat="1" ht="13.5" hidden="1" customHeight="1" x14ac:dyDescent="0.15"/>
    <row r="73" s="1" customFormat="1" ht="13.5" hidden="1" customHeight="1" x14ac:dyDescent="0.15"/>
    <row r="74" s="1" customFormat="1" ht="13.5" hidden="1" customHeight="1" x14ac:dyDescent="0.15"/>
    <row r="75" s="1" customFormat="1" ht="13.5" hidden="1" customHeight="1" x14ac:dyDescent="0.15"/>
    <row r="76" s="1" customFormat="1" ht="13.5" hidden="1" customHeight="1" x14ac:dyDescent="0.15"/>
    <row r="77" s="1" customFormat="1" ht="13.5" hidden="1" customHeight="1" x14ac:dyDescent="0.15"/>
    <row r="78" s="1" customFormat="1" ht="13.5" hidden="1" customHeight="1" x14ac:dyDescent="0.15"/>
    <row r="79" s="1" customFormat="1" ht="13.5" hidden="1" customHeight="1" x14ac:dyDescent="0.15"/>
    <row r="80" s="1" customFormat="1" ht="13.5" hidden="1" customHeight="1" x14ac:dyDescent="0.15"/>
    <row r="81" s="1" customFormat="1" ht="13.5" hidden="1" customHeight="1" x14ac:dyDescent="0.15"/>
    <row r="82" s="1" customFormat="1" ht="13.5" hidden="1" customHeight="1" x14ac:dyDescent="0.15"/>
    <row r="83" s="1" customFormat="1" ht="13.5" hidden="1" customHeight="1" x14ac:dyDescent="0.15"/>
    <row r="84" s="1" customFormat="1" ht="13.5" hidden="1" customHeight="1" x14ac:dyDescent="0.15"/>
  </sheetData>
  <sheetProtection algorithmName="SHA-512" hashValue="L2n1ZceB+m88S1ogcPxuMK6fh269fb6SAsSS4hCOrHK6tJ6Lcmi208bT4MZ1AIhE04MA0ZkMpQZBXjyr3meOzg==" saltValue="E2SApPdzrH5hDAlty/ugw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523</v>
      </c>
      <c r="G2" s="137"/>
      <c r="H2" s="138"/>
    </row>
    <row r="3" spans="1:8" x14ac:dyDescent="0.15">
      <c r="A3" s="134" t="s">
        <v>516</v>
      </c>
      <c r="B3" s="139"/>
      <c r="C3" s="140"/>
      <c r="D3" s="141">
        <v>142955</v>
      </c>
      <c r="E3" s="142"/>
      <c r="F3" s="143">
        <v>301035</v>
      </c>
      <c r="G3" s="144"/>
      <c r="H3" s="145"/>
    </row>
    <row r="4" spans="1:8" x14ac:dyDescent="0.15">
      <c r="A4" s="146"/>
      <c r="B4" s="147"/>
      <c r="C4" s="148"/>
      <c r="D4" s="149">
        <v>70973</v>
      </c>
      <c r="E4" s="150"/>
      <c r="F4" s="151">
        <v>154376</v>
      </c>
      <c r="G4" s="152"/>
      <c r="H4" s="153"/>
    </row>
    <row r="5" spans="1:8" x14ac:dyDescent="0.15">
      <c r="A5" s="134" t="s">
        <v>518</v>
      </c>
      <c r="B5" s="139"/>
      <c r="C5" s="140"/>
      <c r="D5" s="141">
        <v>107592</v>
      </c>
      <c r="E5" s="142"/>
      <c r="F5" s="143">
        <v>277467</v>
      </c>
      <c r="G5" s="144"/>
      <c r="H5" s="145"/>
    </row>
    <row r="6" spans="1:8" x14ac:dyDescent="0.15">
      <c r="A6" s="146"/>
      <c r="B6" s="147"/>
      <c r="C6" s="148"/>
      <c r="D6" s="149">
        <v>72851</v>
      </c>
      <c r="E6" s="150"/>
      <c r="F6" s="151">
        <v>128378</v>
      </c>
      <c r="G6" s="152"/>
      <c r="H6" s="153"/>
    </row>
    <row r="7" spans="1:8" x14ac:dyDescent="0.15">
      <c r="A7" s="134" t="s">
        <v>519</v>
      </c>
      <c r="B7" s="139"/>
      <c r="C7" s="140"/>
      <c r="D7" s="141">
        <v>103185</v>
      </c>
      <c r="E7" s="142"/>
      <c r="F7" s="143">
        <v>282256</v>
      </c>
      <c r="G7" s="144"/>
      <c r="H7" s="145"/>
    </row>
    <row r="8" spans="1:8" x14ac:dyDescent="0.15">
      <c r="A8" s="146"/>
      <c r="B8" s="147"/>
      <c r="C8" s="148"/>
      <c r="D8" s="149">
        <v>65998</v>
      </c>
      <c r="E8" s="150"/>
      <c r="F8" s="151">
        <v>145453</v>
      </c>
      <c r="G8" s="152"/>
      <c r="H8" s="153"/>
    </row>
    <row r="9" spans="1:8" x14ac:dyDescent="0.15">
      <c r="A9" s="134" t="s">
        <v>520</v>
      </c>
      <c r="B9" s="139"/>
      <c r="C9" s="140"/>
      <c r="D9" s="141">
        <v>205602</v>
      </c>
      <c r="E9" s="142"/>
      <c r="F9" s="143">
        <v>295341</v>
      </c>
      <c r="G9" s="144"/>
      <c r="H9" s="145"/>
    </row>
    <row r="10" spans="1:8" x14ac:dyDescent="0.15">
      <c r="A10" s="146"/>
      <c r="B10" s="147"/>
      <c r="C10" s="148"/>
      <c r="D10" s="149">
        <v>79229</v>
      </c>
      <c r="E10" s="150"/>
      <c r="F10" s="151">
        <v>137402</v>
      </c>
      <c r="G10" s="152"/>
      <c r="H10" s="153"/>
    </row>
    <row r="11" spans="1:8" x14ac:dyDescent="0.15">
      <c r="A11" s="134" t="s">
        <v>521</v>
      </c>
      <c r="B11" s="139"/>
      <c r="C11" s="140"/>
      <c r="D11" s="141">
        <v>187629</v>
      </c>
      <c r="E11" s="142"/>
      <c r="F11" s="143">
        <v>292845</v>
      </c>
      <c r="G11" s="144"/>
      <c r="H11" s="145"/>
    </row>
    <row r="12" spans="1:8" x14ac:dyDescent="0.15">
      <c r="A12" s="146"/>
      <c r="B12" s="147"/>
      <c r="C12" s="154"/>
      <c r="D12" s="149">
        <v>139226</v>
      </c>
      <c r="E12" s="150"/>
      <c r="F12" s="151">
        <v>143187</v>
      </c>
      <c r="G12" s="152"/>
      <c r="H12" s="153"/>
    </row>
    <row r="13" spans="1:8" x14ac:dyDescent="0.15">
      <c r="A13" s="134"/>
      <c r="B13" s="139"/>
      <c r="C13" s="140"/>
      <c r="D13" s="141">
        <v>149393</v>
      </c>
      <c r="E13" s="142"/>
      <c r="F13" s="143">
        <v>289789</v>
      </c>
      <c r="G13" s="155"/>
      <c r="H13" s="145"/>
    </row>
    <row r="14" spans="1:8" x14ac:dyDescent="0.15">
      <c r="A14" s="146"/>
      <c r="B14" s="147"/>
      <c r="C14" s="148"/>
      <c r="D14" s="149">
        <v>85655</v>
      </c>
      <c r="E14" s="150"/>
      <c r="F14" s="151">
        <v>141759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14.06</v>
      </c>
      <c r="C19" s="156">
        <f>ROUND(VALUE(SUBSTITUTE(実質収支比率等に係る経年分析!G$48,"▲","-")),2)</f>
        <v>20.61</v>
      </c>
      <c r="D19" s="156">
        <f>ROUND(VALUE(SUBSTITUTE(実質収支比率等に係る経年分析!H$48,"▲","-")),2)</f>
        <v>13.8</v>
      </c>
      <c r="E19" s="156">
        <f>ROUND(VALUE(SUBSTITUTE(実質収支比率等に係る経年分析!I$48,"▲","-")),2)</f>
        <v>16.489999999999998</v>
      </c>
      <c r="F19" s="156">
        <f>ROUND(VALUE(SUBSTITUTE(実質収支比率等に係る経年分析!J$48,"▲","-")),2)</f>
        <v>14.98</v>
      </c>
    </row>
    <row r="20" spans="1:11" x14ac:dyDescent="0.15">
      <c r="A20" s="156" t="s">
        <v>53</v>
      </c>
      <c r="B20" s="156">
        <f>ROUND(VALUE(SUBSTITUTE(実質収支比率等に係る経年分析!F$47,"▲","-")),2)</f>
        <v>52.62</v>
      </c>
      <c r="C20" s="156">
        <f>ROUND(VALUE(SUBSTITUTE(実質収支比率等に係る経年分析!G$47,"▲","-")),2)</f>
        <v>48.77</v>
      </c>
      <c r="D20" s="156">
        <f>ROUND(VALUE(SUBSTITUTE(実質収支比率等に係る経年分析!H$47,"▲","-")),2)</f>
        <v>50.75</v>
      </c>
      <c r="E20" s="156">
        <f>ROUND(VALUE(SUBSTITUTE(実質収支比率等に係る経年分析!I$47,"▲","-")),2)</f>
        <v>45.46</v>
      </c>
      <c r="F20" s="156">
        <f>ROUND(VALUE(SUBSTITUTE(実質収支比率等に係る経年分析!J$47,"▲","-")),2)</f>
        <v>43.56</v>
      </c>
    </row>
    <row r="21" spans="1:11" x14ac:dyDescent="0.15">
      <c r="A21" s="156" t="s">
        <v>54</v>
      </c>
      <c r="B21" s="156">
        <f>IF(ISNUMBER(VALUE(SUBSTITUTE(実質収支比率等に係る経年分析!F$49,"▲","-"))),ROUND(VALUE(SUBSTITUTE(実質収支比率等に係る経年分析!F$49,"▲","-")),2),NA())</f>
        <v>13.89</v>
      </c>
      <c r="C21" s="156">
        <f>IF(ISNUMBER(VALUE(SUBSTITUTE(実質収支比率等に係る経年分析!G$49,"▲","-"))),ROUND(VALUE(SUBSTITUTE(実質収支比率等に係る経年分析!G$49,"▲","-")),2),NA())</f>
        <v>7.6</v>
      </c>
      <c r="D21" s="156">
        <f>IF(ISNUMBER(VALUE(SUBSTITUTE(実質収支比率等に係る経年分析!H$49,"▲","-"))),ROUND(VALUE(SUBSTITUTE(実質収支比率等に係る経年分析!H$49,"▲","-")),2),NA())</f>
        <v>-5.38</v>
      </c>
      <c r="E21" s="156">
        <f>IF(ISNUMBER(VALUE(SUBSTITUTE(実質収支比率等に係る経年分析!I$49,"▲","-"))),ROUND(VALUE(SUBSTITUTE(実質収支比率等に係る経年分析!I$49,"▲","-")),2),NA())</f>
        <v>-2.46</v>
      </c>
      <c r="F21" s="156">
        <f>IF(ISNUMBER(VALUE(SUBSTITUTE(実質収支比率等に係る経年分析!J$49,"▲","-"))),ROUND(VALUE(SUBSTITUTE(実質収支比率等に係る経年分析!J$49,"▲","-")),2),NA())</f>
        <v>-1.87</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1.8</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0.66</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1.4</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3.06</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str">
        <f>IF(連結実質赤字比率に係る赤字・黒字の構成分析!C$39="",NA(),連結実質赤字比率に係る赤字・黒字の構成分析!C$39)</f>
        <v>鮭川村国民健康保険特別会計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7.0000000000000007E-2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0.06</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0.01</v>
      </c>
    </row>
    <row r="32" spans="1:11" x14ac:dyDescent="0.15">
      <c r="A32" s="157" t="str">
        <f>IF(連結実質赤字比率に係る赤字・黒字の構成分析!C$38="",NA(),連結実質赤字比率に係る赤字・黒字の構成分析!C$38)</f>
        <v>鮭川村後期高齢者医療特別会計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0.08</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0.11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0.08</v>
      </c>
    </row>
    <row r="33" spans="1:16" x14ac:dyDescent="0.15">
      <c r="A33" s="157" t="str">
        <f>IF(連結実質赤字比率に係る赤字・黒字の構成分析!C$37="",NA(),連結実質赤字比率に係る赤字・黒字の構成分析!C$37)</f>
        <v>鮭川村農業集落排水事業会計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1.1399999999999999</v>
      </c>
    </row>
    <row r="34" spans="1:16" x14ac:dyDescent="0.15">
      <c r="A34" s="157" t="str">
        <f>IF(連結実質赤字比率に係る赤字・黒字の構成分析!C$36="",NA(),連結実質赤字比率に係る赤字・黒字の構成分析!C$36)</f>
        <v>鮭川村簡易水道事業会計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1.81</v>
      </c>
    </row>
    <row r="35" spans="1:16" x14ac:dyDescent="0.15">
      <c r="A35" s="157" t="str">
        <f>IF(連結実質赤字比率に係る赤字・黒字の構成分析!C$35="",NA(),連結実質赤字比率に係る赤字・黒字の構成分析!C$35)</f>
        <v>鮭川村介護保険特別会計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3.36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3.93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2.2000000000000002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2.64</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14.06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20.61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13.79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16.48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14.97</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327</v>
      </c>
      <c r="E42" s="158"/>
      <c r="F42" s="158"/>
      <c r="G42" s="158">
        <f>'実質公債費比率（分子）の構造'!L$52</f>
        <v>329</v>
      </c>
      <c r="H42" s="158"/>
      <c r="I42" s="158"/>
      <c r="J42" s="158">
        <f>'実質公債費比率（分子）の構造'!M$52</f>
        <v>335</v>
      </c>
      <c r="K42" s="158"/>
      <c r="L42" s="158"/>
      <c r="M42" s="158">
        <f>'実質公債費比率（分子）の構造'!N$52</f>
        <v>320</v>
      </c>
      <c r="N42" s="158"/>
      <c r="O42" s="158"/>
      <c r="P42" s="158">
        <f>'実質公債費比率（分子）の構造'!O$52</f>
        <v>309</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1</v>
      </c>
      <c r="C44" s="158"/>
      <c r="D44" s="158"/>
      <c r="E44" s="158">
        <f>'実質公債費比率（分子）の構造'!L$50</f>
        <v>0</v>
      </c>
      <c r="F44" s="158"/>
      <c r="G44" s="158"/>
      <c r="H44" s="158">
        <f>'実質公債費比率（分子）の構造'!M$50</f>
        <v>0</v>
      </c>
      <c r="I44" s="158"/>
      <c r="J44" s="158"/>
      <c r="K44" s="158">
        <f>'実質公債費比率（分子）の構造'!N$50</f>
        <v>0</v>
      </c>
      <c r="L44" s="158"/>
      <c r="M44" s="158"/>
      <c r="N44" s="158">
        <f>'実質公債費比率（分子）の構造'!O$50</f>
        <v>1</v>
      </c>
      <c r="O44" s="158"/>
      <c r="P44" s="158"/>
    </row>
    <row r="45" spans="1:16" x14ac:dyDescent="0.15">
      <c r="A45" s="158" t="s">
        <v>63</v>
      </c>
      <c r="B45" s="158">
        <f>'実質公債費比率（分子）の構造'!K$49</f>
        <v>5</v>
      </c>
      <c r="C45" s="158"/>
      <c r="D45" s="158"/>
      <c r="E45" s="158">
        <f>'実質公債費比率（分子）の構造'!L$49</f>
        <v>4</v>
      </c>
      <c r="F45" s="158"/>
      <c r="G45" s="158"/>
      <c r="H45" s="158">
        <f>'実質公債費比率（分子）の構造'!M$49</f>
        <v>6</v>
      </c>
      <c r="I45" s="158"/>
      <c r="J45" s="158"/>
      <c r="K45" s="158">
        <f>'実質公債費比率（分子）の構造'!N$49</f>
        <v>6</v>
      </c>
      <c r="L45" s="158"/>
      <c r="M45" s="158"/>
      <c r="N45" s="158">
        <f>'実質公債費比率（分子）の構造'!O$49</f>
        <v>4</v>
      </c>
      <c r="O45" s="158"/>
      <c r="P45" s="158"/>
    </row>
    <row r="46" spans="1:16" x14ac:dyDescent="0.15">
      <c r="A46" s="158" t="s">
        <v>64</v>
      </c>
      <c r="B46" s="158">
        <f>'実質公債費比率（分子）の構造'!K$48</f>
        <v>103</v>
      </c>
      <c r="C46" s="158"/>
      <c r="D46" s="158"/>
      <c r="E46" s="158">
        <f>'実質公債費比率（分子）の構造'!L$48</f>
        <v>91</v>
      </c>
      <c r="F46" s="158"/>
      <c r="G46" s="158"/>
      <c r="H46" s="158">
        <f>'実質公債費比率（分子）の構造'!M$48</f>
        <v>90</v>
      </c>
      <c r="I46" s="158"/>
      <c r="J46" s="158"/>
      <c r="K46" s="158">
        <f>'実質公債費比率（分子）の構造'!N$48</f>
        <v>82</v>
      </c>
      <c r="L46" s="158"/>
      <c r="M46" s="158"/>
      <c r="N46" s="158">
        <f>'実質公債費比率（分子）の構造'!O$48</f>
        <v>76</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342</v>
      </c>
      <c r="C49" s="158"/>
      <c r="D49" s="158"/>
      <c r="E49" s="158">
        <f>'実質公債費比率（分子）の構造'!L$45</f>
        <v>356</v>
      </c>
      <c r="F49" s="158"/>
      <c r="G49" s="158"/>
      <c r="H49" s="158">
        <f>'実質公債費比率（分子）の構造'!M$45</f>
        <v>359</v>
      </c>
      <c r="I49" s="158"/>
      <c r="J49" s="158"/>
      <c r="K49" s="158">
        <f>'実質公債費比率（分子）の構造'!N$45</f>
        <v>355</v>
      </c>
      <c r="L49" s="158"/>
      <c r="M49" s="158"/>
      <c r="N49" s="158">
        <f>'実質公債費比率（分子）の構造'!O$45</f>
        <v>352</v>
      </c>
      <c r="O49" s="158"/>
      <c r="P49" s="158"/>
    </row>
    <row r="50" spans="1:16" x14ac:dyDescent="0.15">
      <c r="A50" s="158" t="s">
        <v>67</v>
      </c>
      <c r="B50" s="158" t="e">
        <f>NA()</f>
        <v>#N/A</v>
      </c>
      <c r="C50" s="158">
        <f>IF(ISNUMBER('実質公債費比率（分子）の構造'!K$53),'実質公債費比率（分子）の構造'!K$53,NA())</f>
        <v>124</v>
      </c>
      <c r="D50" s="158" t="e">
        <f>NA()</f>
        <v>#N/A</v>
      </c>
      <c r="E50" s="158" t="e">
        <f>NA()</f>
        <v>#N/A</v>
      </c>
      <c r="F50" s="158">
        <f>IF(ISNUMBER('実質公債費比率（分子）の構造'!L$53),'実質公債費比率（分子）の構造'!L$53,NA())</f>
        <v>122</v>
      </c>
      <c r="G50" s="158" t="e">
        <f>NA()</f>
        <v>#N/A</v>
      </c>
      <c r="H50" s="158" t="e">
        <f>NA()</f>
        <v>#N/A</v>
      </c>
      <c r="I50" s="158">
        <f>IF(ISNUMBER('実質公債費比率（分子）の構造'!M$53),'実質公債費比率（分子）の構造'!M$53,NA())</f>
        <v>120</v>
      </c>
      <c r="J50" s="158" t="e">
        <f>NA()</f>
        <v>#N/A</v>
      </c>
      <c r="K50" s="158" t="e">
        <f>NA()</f>
        <v>#N/A</v>
      </c>
      <c r="L50" s="158">
        <f>IF(ISNUMBER('実質公債費比率（分子）の構造'!N$53),'実質公債費比率（分子）の構造'!N$53,NA())</f>
        <v>123</v>
      </c>
      <c r="M50" s="158" t="e">
        <f>NA()</f>
        <v>#N/A</v>
      </c>
      <c r="N50" s="158" t="e">
        <f>NA()</f>
        <v>#N/A</v>
      </c>
      <c r="O50" s="158">
        <f>IF(ISNUMBER('実質公債費比率（分子）の構造'!O$53),'実質公債費比率（分子）の構造'!O$53,NA())</f>
        <v>124</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2859</v>
      </c>
      <c r="E56" s="157"/>
      <c r="F56" s="157"/>
      <c r="G56" s="157">
        <f>'将来負担比率（分子）の構造'!J$52</f>
        <v>2715</v>
      </c>
      <c r="H56" s="157"/>
      <c r="I56" s="157"/>
      <c r="J56" s="157">
        <f>'将来負担比率（分子）の構造'!K$52</f>
        <v>2555</v>
      </c>
      <c r="K56" s="157"/>
      <c r="L56" s="157"/>
      <c r="M56" s="157">
        <f>'将来負担比率（分子）の構造'!L$52</f>
        <v>2500</v>
      </c>
      <c r="N56" s="157"/>
      <c r="O56" s="157"/>
      <c r="P56" s="157">
        <f>'将来負担比率（分子）の構造'!M$52</f>
        <v>2578</v>
      </c>
    </row>
    <row r="57" spans="1:16" x14ac:dyDescent="0.15">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15">
      <c r="A58" s="157" t="s">
        <v>41</v>
      </c>
      <c r="B58" s="157"/>
      <c r="C58" s="157"/>
      <c r="D58" s="157">
        <f>'将来負担比率（分子）の構造'!I$50</f>
        <v>2057</v>
      </c>
      <c r="E58" s="157"/>
      <c r="F58" s="157"/>
      <c r="G58" s="157">
        <f>'将来負担比率（分子）の構造'!J$50</f>
        <v>2342</v>
      </c>
      <c r="H58" s="157"/>
      <c r="I58" s="157"/>
      <c r="J58" s="157">
        <f>'将来負担比率（分子）の構造'!K$50</f>
        <v>2908</v>
      </c>
      <c r="K58" s="157"/>
      <c r="L58" s="157"/>
      <c r="M58" s="157">
        <f>'将来負担比率（分子）の構造'!L$50</f>
        <v>3130</v>
      </c>
      <c r="N58" s="157"/>
      <c r="O58" s="157"/>
      <c r="P58" s="157">
        <f>'将来負担比率（分子）の構造'!M$50</f>
        <v>3177</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315</v>
      </c>
      <c r="C62" s="157"/>
      <c r="D62" s="157"/>
      <c r="E62" s="157">
        <f>'将来負担比率（分子）の構造'!J$45</f>
        <v>285</v>
      </c>
      <c r="F62" s="157"/>
      <c r="G62" s="157"/>
      <c r="H62" s="157">
        <f>'将来負担比率（分子）の構造'!K$45</f>
        <v>268</v>
      </c>
      <c r="I62" s="157"/>
      <c r="J62" s="157"/>
      <c r="K62" s="157">
        <f>'将来負担比率（分子）の構造'!L$45</f>
        <v>259</v>
      </c>
      <c r="L62" s="157"/>
      <c r="M62" s="157"/>
      <c r="N62" s="157">
        <f>'将来負担比率（分子）の構造'!M$45</f>
        <v>241</v>
      </c>
      <c r="O62" s="157"/>
      <c r="P62" s="157"/>
    </row>
    <row r="63" spans="1:16" x14ac:dyDescent="0.15">
      <c r="A63" s="157" t="s">
        <v>34</v>
      </c>
      <c r="B63" s="157">
        <f>'将来負担比率（分子）の構造'!I$44</f>
        <v>5</v>
      </c>
      <c r="C63" s="157"/>
      <c r="D63" s="157"/>
      <c r="E63" s="157">
        <f>'将来負担比率（分子）の構造'!J$44</f>
        <v>4</v>
      </c>
      <c r="F63" s="157"/>
      <c r="G63" s="157"/>
      <c r="H63" s="157" t="str">
        <f>'将来負担比率（分子）の構造'!K$44</f>
        <v>-</v>
      </c>
      <c r="I63" s="157"/>
      <c r="J63" s="157"/>
      <c r="K63" s="157" t="str">
        <f>'将来負担比率（分子）の構造'!L$44</f>
        <v>-</v>
      </c>
      <c r="L63" s="157"/>
      <c r="M63" s="157"/>
      <c r="N63" s="157">
        <f>'将来負担比率（分子）の構造'!M$44</f>
        <v>6</v>
      </c>
      <c r="O63" s="157"/>
      <c r="P63" s="157"/>
    </row>
    <row r="64" spans="1:16" x14ac:dyDescent="0.15">
      <c r="A64" s="157" t="s">
        <v>33</v>
      </c>
      <c r="B64" s="157">
        <f>'将来負担比率（分子）の構造'!I$43</f>
        <v>828</v>
      </c>
      <c r="C64" s="157"/>
      <c r="D64" s="157"/>
      <c r="E64" s="157">
        <f>'将来負担比率（分子）の構造'!J$43</f>
        <v>758</v>
      </c>
      <c r="F64" s="157"/>
      <c r="G64" s="157"/>
      <c r="H64" s="157">
        <f>'将来負担比率（分子）の構造'!K$43</f>
        <v>717</v>
      </c>
      <c r="I64" s="157"/>
      <c r="J64" s="157"/>
      <c r="K64" s="157">
        <f>'将来負担比率（分子）の構造'!L$43</f>
        <v>700</v>
      </c>
      <c r="L64" s="157"/>
      <c r="M64" s="157"/>
      <c r="N64" s="157">
        <f>'将来負担比率（分子）の構造'!M$43</f>
        <v>789</v>
      </c>
      <c r="O64" s="157"/>
      <c r="P64" s="157"/>
    </row>
    <row r="65" spans="1:16" x14ac:dyDescent="0.15">
      <c r="A65" s="157" t="s">
        <v>32</v>
      </c>
      <c r="B65" s="157">
        <f>'将来負担比率（分子）の構造'!I$42</f>
        <v>10</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3203</v>
      </c>
      <c r="C66" s="157"/>
      <c r="D66" s="157"/>
      <c r="E66" s="157">
        <f>'将来負担比率（分子）の構造'!J$41</f>
        <v>3085</v>
      </c>
      <c r="F66" s="157"/>
      <c r="G66" s="157"/>
      <c r="H66" s="157">
        <f>'将来負担比率（分子）の構造'!K$41</f>
        <v>2895</v>
      </c>
      <c r="I66" s="157"/>
      <c r="J66" s="157"/>
      <c r="K66" s="157">
        <f>'将来負担比率（分子）の構造'!L$41</f>
        <v>2809</v>
      </c>
      <c r="L66" s="157"/>
      <c r="M66" s="157"/>
      <c r="N66" s="157">
        <f>'将来負担比率（分子）の構造'!M$41</f>
        <v>3020</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1271</v>
      </c>
      <c r="C72" s="161">
        <f>基金残高に係る経年分析!G55</f>
        <v>1141</v>
      </c>
      <c r="D72" s="161">
        <f>基金残高に係る経年分析!H55</f>
        <v>1121</v>
      </c>
    </row>
    <row r="73" spans="1:16" x14ac:dyDescent="0.15">
      <c r="A73" s="160" t="s">
        <v>74</v>
      </c>
      <c r="B73" s="161">
        <f>基金残高に係る経年分析!F56</f>
        <v>205</v>
      </c>
      <c r="C73" s="161">
        <f>基金残高に係る経年分析!G56</f>
        <v>205</v>
      </c>
      <c r="D73" s="161">
        <f>基金残高に係る経年分析!H56</f>
        <v>205</v>
      </c>
    </row>
    <row r="74" spans="1:16" x14ac:dyDescent="0.15">
      <c r="A74" s="160" t="s">
        <v>75</v>
      </c>
      <c r="B74" s="161">
        <f>基金残高に係る経年分析!F57</f>
        <v>1285</v>
      </c>
      <c r="C74" s="161">
        <f>基金残高に係る経年分析!G57</f>
        <v>1580</v>
      </c>
      <c r="D74" s="161">
        <f>基金残高に係る経年分析!H57</f>
        <v>1631</v>
      </c>
    </row>
  </sheetData>
  <sheetProtection algorithmName="SHA-512" hashValue="qmTOQh3oxrtj1e5lfDLhQb1EPtKsvuWyLq8w264O4KzvNi44EYAYKC5Vpflft3eCaV6ffk76J4Wi8jteIqpAPQ==" saltValue="DM9928NBe1JN3QBeY9C82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335359</v>
      </c>
      <c r="S5" s="664"/>
      <c r="T5" s="664"/>
      <c r="U5" s="664"/>
      <c r="V5" s="664"/>
      <c r="W5" s="664"/>
      <c r="X5" s="664"/>
      <c r="Y5" s="689"/>
      <c r="Z5" s="702">
        <v>5.2</v>
      </c>
      <c r="AA5" s="702"/>
      <c r="AB5" s="702"/>
      <c r="AC5" s="702"/>
      <c r="AD5" s="703">
        <v>335359</v>
      </c>
      <c r="AE5" s="703"/>
      <c r="AF5" s="703"/>
      <c r="AG5" s="703"/>
      <c r="AH5" s="703"/>
      <c r="AI5" s="703"/>
      <c r="AJ5" s="703"/>
      <c r="AK5" s="703"/>
      <c r="AL5" s="690">
        <v>13.1</v>
      </c>
      <c r="AM5" s="672"/>
      <c r="AN5" s="672"/>
      <c r="AO5" s="691"/>
      <c r="AP5" s="666" t="s">
        <v>216</v>
      </c>
      <c r="AQ5" s="667"/>
      <c r="AR5" s="667"/>
      <c r="AS5" s="667"/>
      <c r="AT5" s="667"/>
      <c r="AU5" s="667"/>
      <c r="AV5" s="667"/>
      <c r="AW5" s="667"/>
      <c r="AX5" s="667"/>
      <c r="AY5" s="667"/>
      <c r="AZ5" s="667"/>
      <c r="BA5" s="667"/>
      <c r="BB5" s="667"/>
      <c r="BC5" s="667"/>
      <c r="BD5" s="667"/>
      <c r="BE5" s="667"/>
      <c r="BF5" s="668"/>
      <c r="BG5" s="608">
        <v>334506</v>
      </c>
      <c r="BH5" s="609"/>
      <c r="BI5" s="609"/>
      <c r="BJ5" s="609"/>
      <c r="BK5" s="609"/>
      <c r="BL5" s="609"/>
      <c r="BM5" s="609"/>
      <c r="BN5" s="610"/>
      <c r="BO5" s="646">
        <v>99.7</v>
      </c>
      <c r="BP5" s="646"/>
      <c r="BQ5" s="646"/>
      <c r="BR5" s="646"/>
      <c r="BS5" s="647" t="s">
        <v>122</v>
      </c>
      <c r="BT5" s="647"/>
      <c r="BU5" s="647"/>
      <c r="BV5" s="647"/>
      <c r="BW5" s="647"/>
      <c r="BX5" s="647"/>
      <c r="BY5" s="647"/>
      <c r="BZ5" s="647"/>
      <c r="CA5" s="647"/>
      <c r="CB5" s="685"/>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39438</v>
      </c>
      <c r="S6" s="609"/>
      <c r="T6" s="609"/>
      <c r="U6" s="609"/>
      <c r="V6" s="609"/>
      <c r="W6" s="609"/>
      <c r="X6" s="609"/>
      <c r="Y6" s="610"/>
      <c r="Z6" s="646">
        <v>0.6</v>
      </c>
      <c r="AA6" s="646"/>
      <c r="AB6" s="646"/>
      <c r="AC6" s="646"/>
      <c r="AD6" s="647">
        <v>39438</v>
      </c>
      <c r="AE6" s="647"/>
      <c r="AF6" s="647"/>
      <c r="AG6" s="647"/>
      <c r="AH6" s="647"/>
      <c r="AI6" s="647"/>
      <c r="AJ6" s="647"/>
      <c r="AK6" s="647"/>
      <c r="AL6" s="611">
        <v>1.5</v>
      </c>
      <c r="AM6" s="612"/>
      <c r="AN6" s="612"/>
      <c r="AO6" s="648"/>
      <c r="AP6" s="605" t="s">
        <v>221</v>
      </c>
      <c r="AQ6" s="606"/>
      <c r="AR6" s="606"/>
      <c r="AS6" s="606"/>
      <c r="AT6" s="606"/>
      <c r="AU6" s="606"/>
      <c r="AV6" s="606"/>
      <c r="AW6" s="606"/>
      <c r="AX6" s="606"/>
      <c r="AY6" s="606"/>
      <c r="AZ6" s="606"/>
      <c r="BA6" s="606"/>
      <c r="BB6" s="606"/>
      <c r="BC6" s="606"/>
      <c r="BD6" s="606"/>
      <c r="BE6" s="606"/>
      <c r="BF6" s="607"/>
      <c r="BG6" s="608">
        <v>334506</v>
      </c>
      <c r="BH6" s="609"/>
      <c r="BI6" s="609"/>
      <c r="BJ6" s="609"/>
      <c r="BK6" s="609"/>
      <c r="BL6" s="609"/>
      <c r="BM6" s="609"/>
      <c r="BN6" s="610"/>
      <c r="BO6" s="646">
        <v>99.7</v>
      </c>
      <c r="BP6" s="646"/>
      <c r="BQ6" s="646"/>
      <c r="BR6" s="646"/>
      <c r="BS6" s="647" t="s">
        <v>122</v>
      </c>
      <c r="BT6" s="647"/>
      <c r="BU6" s="647"/>
      <c r="BV6" s="647"/>
      <c r="BW6" s="647"/>
      <c r="BX6" s="647"/>
      <c r="BY6" s="647"/>
      <c r="BZ6" s="647"/>
      <c r="CA6" s="647"/>
      <c r="CB6" s="685"/>
      <c r="CD6" s="666" t="s">
        <v>222</v>
      </c>
      <c r="CE6" s="667"/>
      <c r="CF6" s="667"/>
      <c r="CG6" s="667"/>
      <c r="CH6" s="667"/>
      <c r="CI6" s="667"/>
      <c r="CJ6" s="667"/>
      <c r="CK6" s="667"/>
      <c r="CL6" s="667"/>
      <c r="CM6" s="667"/>
      <c r="CN6" s="667"/>
      <c r="CO6" s="667"/>
      <c r="CP6" s="667"/>
      <c r="CQ6" s="668"/>
      <c r="CR6" s="608">
        <v>68130</v>
      </c>
      <c r="CS6" s="609"/>
      <c r="CT6" s="609"/>
      <c r="CU6" s="609"/>
      <c r="CV6" s="609"/>
      <c r="CW6" s="609"/>
      <c r="CX6" s="609"/>
      <c r="CY6" s="610"/>
      <c r="CZ6" s="690">
        <v>1.2</v>
      </c>
      <c r="DA6" s="672"/>
      <c r="DB6" s="672"/>
      <c r="DC6" s="692"/>
      <c r="DD6" s="614" t="s">
        <v>122</v>
      </c>
      <c r="DE6" s="609"/>
      <c r="DF6" s="609"/>
      <c r="DG6" s="609"/>
      <c r="DH6" s="609"/>
      <c r="DI6" s="609"/>
      <c r="DJ6" s="609"/>
      <c r="DK6" s="609"/>
      <c r="DL6" s="609"/>
      <c r="DM6" s="609"/>
      <c r="DN6" s="609"/>
      <c r="DO6" s="609"/>
      <c r="DP6" s="610"/>
      <c r="DQ6" s="614">
        <v>68130</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134</v>
      </c>
      <c r="S7" s="609"/>
      <c r="T7" s="609"/>
      <c r="U7" s="609"/>
      <c r="V7" s="609"/>
      <c r="W7" s="609"/>
      <c r="X7" s="609"/>
      <c r="Y7" s="610"/>
      <c r="Z7" s="646">
        <v>0</v>
      </c>
      <c r="AA7" s="646"/>
      <c r="AB7" s="646"/>
      <c r="AC7" s="646"/>
      <c r="AD7" s="647">
        <v>134</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130453</v>
      </c>
      <c r="BH7" s="609"/>
      <c r="BI7" s="609"/>
      <c r="BJ7" s="609"/>
      <c r="BK7" s="609"/>
      <c r="BL7" s="609"/>
      <c r="BM7" s="609"/>
      <c r="BN7" s="610"/>
      <c r="BO7" s="646">
        <v>38.9</v>
      </c>
      <c r="BP7" s="646"/>
      <c r="BQ7" s="646"/>
      <c r="BR7" s="646"/>
      <c r="BS7" s="647" t="s">
        <v>122</v>
      </c>
      <c r="BT7" s="647"/>
      <c r="BU7" s="647"/>
      <c r="BV7" s="647"/>
      <c r="BW7" s="647"/>
      <c r="BX7" s="647"/>
      <c r="BY7" s="647"/>
      <c r="BZ7" s="647"/>
      <c r="CA7" s="647"/>
      <c r="CB7" s="685"/>
      <c r="CD7" s="605" t="s">
        <v>225</v>
      </c>
      <c r="CE7" s="606"/>
      <c r="CF7" s="606"/>
      <c r="CG7" s="606"/>
      <c r="CH7" s="606"/>
      <c r="CI7" s="606"/>
      <c r="CJ7" s="606"/>
      <c r="CK7" s="606"/>
      <c r="CL7" s="606"/>
      <c r="CM7" s="606"/>
      <c r="CN7" s="606"/>
      <c r="CO7" s="606"/>
      <c r="CP7" s="606"/>
      <c r="CQ7" s="607"/>
      <c r="CR7" s="608">
        <v>1604636</v>
      </c>
      <c r="CS7" s="609"/>
      <c r="CT7" s="609"/>
      <c r="CU7" s="609"/>
      <c r="CV7" s="609"/>
      <c r="CW7" s="609"/>
      <c r="CX7" s="609"/>
      <c r="CY7" s="610"/>
      <c r="CZ7" s="646">
        <v>28</v>
      </c>
      <c r="DA7" s="646"/>
      <c r="DB7" s="646"/>
      <c r="DC7" s="646"/>
      <c r="DD7" s="614">
        <v>114047</v>
      </c>
      <c r="DE7" s="609"/>
      <c r="DF7" s="609"/>
      <c r="DG7" s="609"/>
      <c r="DH7" s="609"/>
      <c r="DI7" s="609"/>
      <c r="DJ7" s="609"/>
      <c r="DK7" s="609"/>
      <c r="DL7" s="609"/>
      <c r="DM7" s="609"/>
      <c r="DN7" s="609"/>
      <c r="DO7" s="609"/>
      <c r="DP7" s="610"/>
      <c r="DQ7" s="614">
        <v>1082175</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1784</v>
      </c>
      <c r="S8" s="609"/>
      <c r="T8" s="609"/>
      <c r="U8" s="609"/>
      <c r="V8" s="609"/>
      <c r="W8" s="609"/>
      <c r="X8" s="609"/>
      <c r="Y8" s="610"/>
      <c r="Z8" s="646">
        <v>0</v>
      </c>
      <c r="AA8" s="646"/>
      <c r="AB8" s="646"/>
      <c r="AC8" s="646"/>
      <c r="AD8" s="647">
        <v>1784</v>
      </c>
      <c r="AE8" s="647"/>
      <c r="AF8" s="647"/>
      <c r="AG8" s="647"/>
      <c r="AH8" s="647"/>
      <c r="AI8" s="647"/>
      <c r="AJ8" s="647"/>
      <c r="AK8" s="647"/>
      <c r="AL8" s="611">
        <v>0.1</v>
      </c>
      <c r="AM8" s="612"/>
      <c r="AN8" s="612"/>
      <c r="AO8" s="648"/>
      <c r="AP8" s="605" t="s">
        <v>227</v>
      </c>
      <c r="AQ8" s="606"/>
      <c r="AR8" s="606"/>
      <c r="AS8" s="606"/>
      <c r="AT8" s="606"/>
      <c r="AU8" s="606"/>
      <c r="AV8" s="606"/>
      <c r="AW8" s="606"/>
      <c r="AX8" s="606"/>
      <c r="AY8" s="606"/>
      <c r="AZ8" s="606"/>
      <c r="BA8" s="606"/>
      <c r="BB8" s="606"/>
      <c r="BC8" s="606"/>
      <c r="BD8" s="606"/>
      <c r="BE8" s="606"/>
      <c r="BF8" s="607"/>
      <c r="BG8" s="608">
        <v>6352</v>
      </c>
      <c r="BH8" s="609"/>
      <c r="BI8" s="609"/>
      <c r="BJ8" s="609"/>
      <c r="BK8" s="609"/>
      <c r="BL8" s="609"/>
      <c r="BM8" s="609"/>
      <c r="BN8" s="610"/>
      <c r="BO8" s="646">
        <v>1.9</v>
      </c>
      <c r="BP8" s="646"/>
      <c r="BQ8" s="646"/>
      <c r="BR8" s="646"/>
      <c r="BS8" s="647" t="s">
        <v>122</v>
      </c>
      <c r="BT8" s="647"/>
      <c r="BU8" s="647"/>
      <c r="BV8" s="647"/>
      <c r="BW8" s="647"/>
      <c r="BX8" s="647"/>
      <c r="BY8" s="647"/>
      <c r="BZ8" s="647"/>
      <c r="CA8" s="647"/>
      <c r="CB8" s="685"/>
      <c r="CD8" s="605" t="s">
        <v>228</v>
      </c>
      <c r="CE8" s="606"/>
      <c r="CF8" s="606"/>
      <c r="CG8" s="606"/>
      <c r="CH8" s="606"/>
      <c r="CI8" s="606"/>
      <c r="CJ8" s="606"/>
      <c r="CK8" s="606"/>
      <c r="CL8" s="606"/>
      <c r="CM8" s="606"/>
      <c r="CN8" s="606"/>
      <c r="CO8" s="606"/>
      <c r="CP8" s="606"/>
      <c r="CQ8" s="607"/>
      <c r="CR8" s="608">
        <v>1062858</v>
      </c>
      <c r="CS8" s="609"/>
      <c r="CT8" s="609"/>
      <c r="CU8" s="609"/>
      <c r="CV8" s="609"/>
      <c r="CW8" s="609"/>
      <c r="CX8" s="609"/>
      <c r="CY8" s="610"/>
      <c r="CZ8" s="646">
        <v>18.600000000000001</v>
      </c>
      <c r="DA8" s="646"/>
      <c r="DB8" s="646"/>
      <c r="DC8" s="646"/>
      <c r="DD8" s="614">
        <v>73065</v>
      </c>
      <c r="DE8" s="609"/>
      <c r="DF8" s="609"/>
      <c r="DG8" s="609"/>
      <c r="DH8" s="609"/>
      <c r="DI8" s="609"/>
      <c r="DJ8" s="609"/>
      <c r="DK8" s="609"/>
      <c r="DL8" s="609"/>
      <c r="DM8" s="609"/>
      <c r="DN8" s="609"/>
      <c r="DO8" s="609"/>
      <c r="DP8" s="610"/>
      <c r="DQ8" s="614">
        <v>718666</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2610</v>
      </c>
      <c r="S9" s="609"/>
      <c r="T9" s="609"/>
      <c r="U9" s="609"/>
      <c r="V9" s="609"/>
      <c r="W9" s="609"/>
      <c r="X9" s="609"/>
      <c r="Y9" s="610"/>
      <c r="Z9" s="646">
        <v>0</v>
      </c>
      <c r="AA9" s="646"/>
      <c r="AB9" s="646"/>
      <c r="AC9" s="646"/>
      <c r="AD9" s="647">
        <v>2610</v>
      </c>
      <c r="AE9" s="647"/>
      <c r="AF9" s="647"/>
      <c r="AG9" s="647"/>
      <c r="AH9" s="647"/>
      <c r="AI9" s="647"/>
      <c r="AJ9" s="647"/>
      <c r="AK9" s="647"/>
      <c r="AL9" s="611">
        <v>0.1</v>
      </c>
      <c r="AM9" s="612"/>
      <c r="AN9" s="612"/>
      <c r="AO9" s="648"/>
      <c r="AP9" s="605" t="s">
        <v>230</v>
      </c>
      <c r="AQ9" s="606"/>
      <c r="AR9" s="606"/>
      <c r="AS9" s="606"/>
      <c r="AT9" s="606"/>
      <c r="AU9" s="606"/>
      <c r="AV9" s="606"/>
      <c r="AW9" s="606"/>
      <c r="AX9" s="606"/>
      <c r="AY9" s="606"/>
      <c r="AZ9" s="606"/>
      <c r="BA9" s="606"/>
      <c r="BB9" s="606"/>
      <c r="BC9" s="606"/>
      <c r="BD9" s="606"/>
      <c r="BE9" s="606"/>
      <c r="BF9" s="607"/>
      <c r="BG9" s="608">
        <v>113822</v>
      </c>
      <c r="BH9" s="609"/>
      <c r="BI9" s="609"/>
      <c r="BJ9" s="609"/>
      <c r="BK9" s="609"/>
      <c r="BL9" s="609"/>
      <c r="BM9" s="609"/>
      <c r="BN9" s="610"/>
      <c r="BO9" s="646">
        <v>33.9</v>
      </c>
      <c r="BP9" s="646"/>
      <c r="BQ9" s="646"/>
      <c r="BR9" s="646"/>
      <c r="BS9" s="647" t="s">
        <v>122</v>
      </c>
      <c r="BT9" s="647"/>
      <c r="BU9" s="647"/>
      <c r="BV9" s="647"/>
      <c r="BW9" s="647"/>
      <c r="BX9" s="647"/>
      <c r="BY9" s="647"/>
      <c r="BZ9" s="647"/>
      <c r="CA9" s="647"/>
      <c r="CB9" s="685"/>
      <c r="CD9" s="605" t="s">
        <v>231</v>
      </c>
      <c r="CE9" s="606"/>
      <c r="CF9" s="606"/>
      <c r="CG9" s="606"/>
      <c r="CH9" s="606"/>
      <c r="CI9" s="606"/>
      <c r="CJ9" s="606"/>
      <c r="CK9" s="606"/>
      <c r="CL9" s="606"/>
      <c r="CM9" s="606"/>
      <c r="CN9" s="606"/>
      <c r="CO9" s="606"/>
      <c r="CP9" s="606"/>
      <c r="CQ9" s="607"/>
      <c r="CR9" s="608">
        <v>456644</v>
      </c>
      <c r="CS9" s="609"/>
      <c r="CT9" s="609"/>
      <c r="CU9" s="609"/>
      <c r="CV9" s="609"/>
      <c r="CW9" s="609"/>
      <c r="CX9" s="609"/>
      <c r="CY9" s="610"/>
      <c r="CZ9" s="646">
        <v>8</v>
      </c>
      <c r="DA9" s="646"/>
      <c r="DB9" s="646"/>
      <c r="DC9" s="646"/>
      <c r="DD9" s="614">
        <v>1567</v>
      </c>
      <c r="DE9" s="609"/>
      <c r="DF9" s="609"/>
      <c r="DG9" s="609"/>
      <c r="DH9" s="609"/>
      <c r="DI9" s="609"/>
      <c r="DJ9" s="609"/>
      <c r="DK9" s="609"/>
      <c r="DL9" s="609"/>
      <c r="DM9" s="609"/>
      <c r="DN9" s="609"/>
      <c r="DO9" s="609"/>
      <c r="DP9" s="610"/>
      <c r="DQ9" s="614">
        <v>429983</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5749</v>
      </c>
      <c r="BH10" s="609"/>
      <c r="BI10" s="609"/>
      <c r="BJ10" s="609"/>
      <c r="BK10" s="609"/>
      <c r="BL10" s="609"/>
      <c r="BM10" s="609"/>
      <c r="BN10" s="610"/>
      <c r="BO10" s="646">
        <v>1.7</v>
      </c>
      <c r="BP10" s="646"/>
      <c r="BQ10" s="646"/>
      <c r="BR10" s="646"/>
      <c r="BS10" s="647" t="s">
        <v>122</v>
      </c>
      <c r="BT10" s="647"/>
      <c r="BU10" s="647"/>
      <c r="BV10" s="647"/>
      <c r="BW10" s="647"/>
      <c r="BX10" s="647"/>
      <c r="BY10" s="647"/>
      <c r="BZ10" s="647"/>
      <c r="CA10" s="647"/>
      <c r="CB10" s="685"/>
      <c r="CD10" s="605" t="s">
        <v>234</v>
      </c>
      <c r="CE10" s="606"/>
      <c r="CF10" s="606"/>
      <c r="CG10" s="606"/>
      <c r="CH10" s="606"/>
      <c r="CI10" s="606"/>
      <c r="CJ10" s="606"/>
      <c r="CK10" s="606"/>
      <c r="CL10" s="606"/>
      <c r="CM10" s="606"/>
      <c r="CN10" s="606"/>
      <c r="CO10" s="606"/>
      <c r="CP10" s="606"/>
      <c r="CQ10" s="607"/>
      <c r="CR10" s="608">
        <v>6790</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790</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96653</v>
      </c>
      <c r="S11" s="609"/>
      <c r="T11" s="609"/>
      <c r="U11" s="609"/>
      <c r="V11" s="609"/>
      <c r="W11" s="609"/>
      <c r="X11" s="609"/>
      <c r="Y11" s="610"/>
      <c r="Z11" s="611">
        <v>1.5</v>
      </c>
      <c r="AA11" s="612"/>
      <c r="AB11" s="612"/>
      <c r="AC11" s="613"/>
      <c r="AD11" s="614">
        <v>96653</v>
      </c>
      <c r="AE11" s="609"/>
      <c r="AF11" s="609"/>
      <c r="AG11" s="609"/>
      <c r="AH11" s="609"/>
      <c r="AI11" s="609"/>
      <c r="AJ11" s="609"/>
      <c r="AK11" s="610"/>
      <c r="AL11" s="611">
        <v>3.8</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4530</v>
      </c>
      <c r="BH11" s="609"/>
      <c r="BI11" s="609"/>
      <c r="BJ11" s="609"/>
      <c r="BK11" s="609"/>
      <c r="BL11" s="609"/>
      <c r="BM11" s="609"/>
      <c r="BN11" s="610"/>
      <c r="BO11" s="646">
        <v>1.4</v>
      </c>
      <c r="BP11" s="646"/>
      <c r="BQ11" s="646"/>
      <c r="BR11" s="646"/>
      <c r="BS11" s="647" t="s">
        <v>122</v>
      </c>
      <c r="BT11" s="647"/>
      <c r="BU11" s="647"/>
      <c r="BV11" s="647"/>
      <c r="BW11" s="647"/>
      <c r="BX11" s="647"/>
      <c r="BY11" s="647"/>
      <c r="BZ11" s="647"/>
      <c r="CA11" s="647"/>
      <c r="CB11" s="685"/>
      <c r="CD11" s="605" t="s">
        <v>237</v>
      </c>
      <c r="CE11" s="606"/>
      <c r="CF11" s="606"/>
      <c r="CG11" s="606"/>
      <c r="CH11" s="606"/>
      <c r="CI11" s="606"/>
      <c r="CJ11" s="606"/>
      <c r="CK11" s="606"/>
      <c r="CL11" s="606"/>
      <c r="CM11" s="606"/>
      <c r="CN11" s="606"/>
      <c r="CO11" s="606"/>
      <c r="CP11" s="606"/>
      <c r="CQ11" s="607"/>
      <c r="CR11" s="608">
        <v>399088</v>
      </c>
      <c r="CS11" s="609"/>
      <c r="CT11" s="609"/>
      <c r="CU11" s="609"/>
      <c r="CV11" s="609"/>
      <c r="CW11" s="609"/>
      <c r="CX11" s="609"/>
      <c r="CY11" s="610"/>
      <c r="CZ11" s="646">
        <v>7</v>
      </c>
      <c r="DA11" s="646"/>
      <c r="DB11" s="646"/>
      <c r="DC11" s="646"/>
      <c r="DD11" s="614">
        <v>43787</v>
      </c>
      <c r="DE11" s="609"/>
      <c r="DF11" s="609"/>
      <c r="DG11" s="609"/>
      <c r="DH11" s="609"/>
      <c r="DI11" s="609"/>
      <c r="DJ11" s="609"/>
      <c r="DK11" s="609"/>
      <c r="DL11" s="609"/>
      <c r="DM11" s="609"/>
      <c r="DN11" s="609"/>
      <c r="DO11" s="609"/>
      <c r="DP11" s="610"/>
      <c r="DQ11" s="614">
        <v>243970</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178958</v>
      </c>
      <c r="BH12" s="609"/>
      <c r="BI12" s="609"/>
      <c r="BJ12" s="609"/>
      <c r="BK12" s="609"/>
      <c r="BL12" s="609"/>
      <c r="BM12" s="609"/>
      <c r="BN12" s="610"/>
      <c r="BO12" s="646">
        <v>53.4</v>
      </c>
      <c r="BP12" s="646"/>
      <c r="BQ12" s="646"/>
      <c r="BR12" s="646"/>
      <c r="BS12" s="647" t="s">
        <v>122</v>
      </c>
      <c r="BT12" s="647"/>
      <c r="BU12" s="647"/>
      <c r="BV12" s="647"/>
      <c r="BW12" s="647"/>
      <c r="BX12" s="647"/>
      <c r="BY12" s="647"/>
      <c r="BZ12" s="647"/>
      <c r="CA12" s="647"/>
      <c r="CB12" s="685"/>
      <c r="CD12" s="605" t="s">
        <v>240</v>
      </c>
      <c r="CE12" s="606"/>
      <c r="CF12" s="606"/>
      <c r="CG12" s="606"/>
      <c r="CH12" s="606"/>
      <c r="CI12" s="606"/>
      <c r="CJ12" s="606"/>
      <c r="CK12" s="606"/>
      <c r="CL12" s="606"/>
      <c r="CM12" s="606"/>
      <c r="CN12" s="606"/>
      <c r="CO12" s="606"/>
      <c r="CP12" s="606"/>
      <c r="CQ12" s="607"/>
      <c r="CR12" s="608">
        <v>94590</v>
      </c>
      <c r="CS12" s="609"/>
      <c r="CT12" s="609"/>
      <c r="CU12" s="609"/>
      <c r="CV12" s="609"/>
      <c r="CW12" s="609"/>
      <c r="CX12" s="609"/>
      <c r="CY12" s="610"/>
      <c r="CZ12" s="646">
        <v>1.7</v>
      </c>
      <c r="DA12" s="646"/>
      <c r="DB12" s="646"/>
      <c r="DC12" s="646"/>
      <c r="DD12" s="614">
        <v>24424</v>
      </c>
      <c r="DE12" s="609"/>
      <c r="DF12" s="609"/>
      <c r="DG12" s="609"/>
      <c r="DH12" s="609"/>
      <c r="DI12" s="609"/>
      <c r="DJ12" s="609"/>
      <c r="DK12" s="609"/>
      <c r="DL12" s="609"/>
      <c r="DM12" s="609"/>
      <c r="DN12" s="609"/>
      <c r="DO12" s="609"/>
      <c r="DP12" s="610"/>
      <c r="DQ12" s="614">
        <v>74247</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169725</v>
      </c>
      <c r="BH13" s="609"/>
      <c r="BI13" s="609"/>
      <c r="BJ13" s="609"/>
      <c r="BK13" s="609"/>
      <c r="BL13" s="609"/>
      <c r="BM13" s="609"/>
      <c r="BN13" s="610"/>
      <c r="BO13" s="646">
        <v>50.6</v>
      </c>
      <c r="BP13" s="646"/>
      <c r="BQ13" s="646"/>
      <c r="BR13" s="646"/>
      <c r="BS13" s="647" t="s">
        <v>122</v>
      </c>
      <c r="BT13" s="647"/>
      <c r="BU13" s="647"/>
      <c r="BV13" s="647"/>
      <c r="BW13" s="647"/>
      <c r="BX13" s="647"/>
      <c r="BY13" s="647"/>
      <c r="BZ13" s="647"/>
      <c r="CA13" s="647"/>
      <c r="CB13" s="685"/>
      <c r="CD13" s="605" t="s">
        <v>243</v>
      </c>
      <c r="CE13" s="606"/>
      <c r="CF13" s="606"/>
      <c r="CG13" s="606"/>
      <c r="CH13" s="606"/>
      <c r="CI13" s="606"/>
      <c r="CJ13" s="606"/>
      <c r="CK13" s="606"/>
      <c r="CL13" s="606"/>
      <c r="CM13" s="606"/>
      <c r="CN13" s="606"/>
      <c r="CO13" s="606"/>
      <c r="CP13" s="606"/>
      <c r="CQ13" s="607"/>
      <c r="CR13" s="608">
        <v>302552</v>
      </c>
      <c r="CS13" s="609"/>
      <c r="CT13" s="609"/>
      <c r="CU13" s="609"/>
      <c r="CV13" s="609"/>
      <c r="CW13" s="609"/>
      <c r="CX13" s="609"/>
      <c r="CY13" s="610"/>
      <c r="CZ13" s="646">
        <v>5.3</v>
      </c>
      <c r="DA13" s="646"/>
      <c r="DB13" s="646"/>
      <c r="DC13" s="646"/>
      <c r="DD13" s="614">
        <v>151295</v>
      </c>
      <c r="DE13" s="609"/>
      <c r="DF13" s="609"/>
      <c r="DG13" s="609"/>
      <c r="DH13" s="609"/>
      <c r="DI13" s="609"/>
      <c r="DJ13" s="609"/>
      <c r="DK13" s="609"/>
      <c r="DL13" s="609"/>
      <c r="DM13" s="609"/>
      <c r="DN13" s="609"/>
      <c r="DO13" s="609"/>
      <c r="DP13" s="610"/>
      <c r="DQ13" s="614">
        <v>150995</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18259</v>
      </c>
      <c r="BH14" s="609"/>
      <c r="BI14" s="609"/>
      <c r="BJ14" s="609"/>
      <c r="BK14" s="609"/>
      <c r="BL14" s="609"/>
      <c r="BM14" s="609"/>
      <c r="BN14" s="610"/>
      <c r="BO14" s="646">
        <v>5.4</v>
      </c>
      <c r="BP14" s="646"/>
      <c r="BQ14" s="646"/>
      <c r="BR14" s="646"/>
      <c r="BS14" s="647" t="s">
        <v>122</v>
      </c>
      <c r="BT14" s="647"/>
      <c r="BU14" s="647"/>
      <c r="BV14" s="647"/>
      <c r="BW14" s="647"/>
      <c r="BX14" s="647"/>
      <c r="BY14" s="647"/>
      <c r="BZ14" s="647"/>
      <c r="CA14" s="647"/>
      <c r="CB14" s="685"/>
      <c r="CD14" s="605" t="s">
        <v>246</v>
      </c>
      <c r="CE14" s="606"/>
      <c r="CF14" s="606"/>
      <c r="CG14" s="606"/>
      <c r="CH14" s="606"/>
      <c r="CI14" s="606"/>
      <c r="CJ14" s="606"/>
      <c r="CK14" s="606"/>
      <c r="CL14" s="606"/>
      <c r="CM14" s="606"/>
      <c r="CN14" s="606"/>
      <c r="CO14" s="606"/>
      <c r="CP14" s="606"/>
      <c r="CQ14" s="607"/>
      <c r="CR14" s="608">
        <v>253802</v>
      </c>
      <c r="CS14" s="609"/>
      <c r="CT14" s="609"/>
      <c r="CU14" s="609"/>
      <c r="CV14" s="609"/>
      <c r="CW14" s="609"/>
      <c r="CX14" s="609"/>
      <c r="CY14" s="610"/>
      <c r="CZ14" s="646">
        <v>4.4000000000000004</v>
      </c>
      <c r="DA14" s="646"/>
      <c r="DB14" s="646"/>
      <c r="DC14" s="646"/>
      <c r="DD14" s="614">
        <v>130701</v>
      </c>
      <c r="DE14" s="609"/>
      <c r="DF14" s="609"/>
      <c r="DG14" s="609"/>
      <c r="DH14" s="609"/>
      <c r="DI14" s="609"/>
      <c r="DJ14" s="609"/>
      <c r="DK14" s="609"/>
      <c r="DL14" s="609"/>
      <c r="DM14" s="609"/>
      <c r="DN14" s="609"/>
      <c r="DO14" s="609"/>
      <c r="DP14" s="610"/>
      <c r="DQ14" s="614">
        <v>110429</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3471</v>
      </c>
      <c r="S15" s="609"/>
      <c r="T15" s="609"/>
      <c r="U15" s="609"/>
      <c r="V15" s="609"/>
      <c r="W15" s="609"/>
      <c r="X15" s="609"/>
      <c r="Y15" s="610"/>
      <c r="Z15" s="646">
        <v>0.1</v>
      </c>
      <c r="AA15" s="646"/>
      <c r="AB15" s="646"/>
      <c r="AC15" s="646"/>
      <c r="AD15" s="647">
        <v>3471</v>
      </c>
      <c r="AE15" s="647"/>
      <c r="AF15" s="647"/>
      <c r="AG15" s="647"/>
      <c r="AH15" s="647"/>
      <c r="AI15" s="647"/>
      <c r="AJ15" s="647"/>
      <c r="AK15" s="647"/>
      <c r="AL15" s="611">
        <v>0.1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6836</v>
      </c>
      <c r="BH15" s="609"/>
      <c r="BI15" s="609"/>
      <c r="BJ15" s="609"/>
      <c r="BK15" s="609"/>
      <c r="BL15" s="609"/>
      <c r="BM15" s="609"/>
      <c r="BN15" s="610"/>
      <c r="BO15" s="646">
        <v>2</v>
      </c>
      <c r="BP15" s="646"/>
      <c r="BQ15" s="646"/>
      <c r="BR15" s="646"/>
      <c r="BS15" s="647" t="s">
        <v>122</v>
      </c>
      <c r="BT15" s="647"/>
      <c r="BU15" s="647"/>
      <c r="BV15" s="647"/>
      <c r="BW15" s="647"/>
      <c r="BX15" s="647"/>
      <c r="BY15" s="647"/>
      <c r="BZ15" s="647"/>
      <c r="CA15" s="647"/>
      <c r="CB15" s="685"/>
      <c r="CD15" s="605" t="s">
        <v>249</v>
      </c>
      <c r="CE15" s="606"/>
      <c r="CF15" s="606"/>
      <c r="CG15" s="606"/>
      <c r="CH15" s="606"/>
      <c r="CI15" s="606"/>
      <c r="CJ15" s="606"/>
      <c r="CK15" s="606"/>
      <c r="CL15" s="606"/>
      <c r="CM15" s="606"/>
      <c r="CN15" s="606"/>
      <c r="CO15" s="606"/>
      <c r="CP15" s="606"/>
      <c r="CQ15" s="607"/>
      <c r="CR15" s="608">
        <v>522247</v>
      </c>
      <c r="CS15" s="609"/>
      <c r="CT15" s="609"/>
      <c r="CU15" s="609"/>
      <c r="CV15" s="609"/>
      <c r="CW15" s="609"/>
      <c r="CX15" s="609"/>
      <c r="CY15" s="610"/>
      <c r="CZ15" s="646">
        <v>9.1</v>
      </c>
      <c r="DA15" s="646"/>
      <c r="DB15" s="646"/>
      <c r="DC15" s="646"/>
      <c r="DD15" s="614">
        <v>147649</v>
      </c>
      <c r="DE15" s="609"/>
      <c r="DF15" s="609"/>
      <c r="DG15" s="609"/>
      <c r="DH15" s="609"/>
      <c r="DI15" s="609"/>
      <c r="DJ15" s="609"/>
      <c r="DK15" s="609"/>
      <c r="DL15" s="609"/>
      <c r="DM15" s="609"/>
      <c r="DN15" s="609"/>
      <c r="DO15" s="609"/>
      <c r="DP15" s="610"/>
      <c r="DQ15" s="614">
        <v>324570</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5086</v>
      </c>
      <c r="S16" s="609"/>
      <c r="T16" s="609"/>
      <c r="U16" s="609"/>
      <c r="V16" s="609"/>
      <c r="W16" s="609"/>
      <c r="X16" s="609"/>
      <c r="Y16" s="610"/>
      <c r="Z16" s="646">
        <v>0.1</v>
      </c>
      <c r="AA16" s="646"/>
      <c r="AB16" s="646"/>
      <c r="AC16" s="646"/>
      <c r="AD16" s="647">
        <v>5086</v>
      </c>
      <c r="AE16" s="647"/>
      <c r="AF16" s="647"/>
      <c r="AG16" s="647"/>
      <c r="AH16" s="647"/>
      <c r="AI16" s="647"/>
      <c r="AJ16" s="647"/>
      <c r="AK16" s="647"/>
      <c r="AL16" s="611">
        <v>0.2</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5"/>
      <c r="CD16" s="605" t="s">
        <v>252</v>
      </c>
      <c r="CE16" s="606"/>
      <c r="CF16" s="606"/>
      <c r="CG16" s="606"/>
      <c r="CH16" s="606"/>
      <c r="CI16" s="606"/>
      <c r="CJ16" s="606"/>
      <c r="CK16" s="606"/>
      <c r="CL16" s="606"/>
      <c r="CM16" s="606"/>
      <c r="CN16" s="606"/>
      <c r="CO16" s="606"/>
      <c r="CP16" s="606"/>
      <c r="CQ16" s="607"/>
      <c r="CR16" s="608">
        <v>601404</v>
      </c>
      <c r="CS16" s="609"/>
      <c r="CT16" s="609"/>
      <c r="CU16" s="609"/>
      <c r="CV16" s="609"/>
      <c r="CW16" s="609"/>
      <c r="CX16" s="609"/>
      <c r="CY16" s="610"/>
      <c r="CZ16" s="646">
        <v>10.5</v>
      </c>
      <c r="DA16" s="646"/>
      <c r="DB16" s="646"/>
      <c r="DC16" s="646"/>
      <c r="DD16" s="614" t="s">
        <v>122</v>
      </c>
      <c r="DE16" s="609"/>
      <c r="DF16" s="609"/>
      <c r="DG16" s="609"/>
      <c r="DH16" s="609"/>
      <c r="DI16" s="609"/>
      <c r="DJ16" s="609"/>
      <c r="DK16" s="609"/>
      <c r="DL16" s="609"/>
      <c r="DM16" s="609"/>
      <c r="DN16" s="609"/>
      <c r="DO16" s="609"/>
      <c r="DP16" s="610"/>
      <c r="DQ16" s="614">
        <v>206129</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15818</v>
      </c>
      <c r="S17" s="609"/>
      <c r="T17" s="609"/>
      <c r="U17" s="609"/>
      <c r="V17" s="609"/>
      <c r="W17" s="609"/>
      <c r="X17" s="609"/>
      <c r="Y17" s="610"/>
      <c r="Z17" s="646">
        <v>0.2</v>
      </c>
      <c r="AA17" s="646"/>
      <c r="AB17" s="646"/>
      <c r="AC17" s="646"/>
      <c r="AD17" s="647">
        <v>15818</v>
      </c>
      <c r="AE17" s="647"/>
      <c r="AF17" s="647"/>
      <c r="AG17" s="647"/>
      <c r="AH17" s="647"/>
      <c r="AI17" s="647"/>
      <c r="AJ17" s="647"/>
      <c r="AK17" s="647"/>
      <c r="AL17" s="611">
        <v>0.6</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255</v>
      </c>
      <c r="CE17" s="606"/>
      <c r="CF17" s="606"/>
      <c r="CG17" s="606"/>
      <c r="CH17" s="606"/>
      <c r="CI17" s="606"/>
      <c r="CJ17" s="606"/>
      <c r="CK17" s="606"/>
      <c r="CL17" s="606"/>
      <c r="CM17" s="606"/>
      <c r="CN17" s="606"/>
      <c r="CO17" s="606"/>
      <c r="CP17" s="606"/>
      <c r="CQ17" s="607"/>
      <c r="CR17" s="608">
        <v>352496</v>
      </c>
      <c r="CS17" s="609"/>
      <c r="CT17" s="609"/>
      <c r="CU17" s="609"/>
      <c r="CV17" s="609"/>
      <c r="CW17" s="609"/>
      <c r="CX17" s="609"/>
      <c r="CY17" s="610"/>
      <c r="CZ17" s="646">
        <v>6.2</v>
      </c>
      <c r="DA17" s="646"/>
      <c r="DB17" s="646"/>
      <c r="DC17" s="646"/>
      <c r="DD17" s="614" t="s">
        <v>122</v>
      </c>
      <c r="DE17" s="609"/>
      <c r="DF17" s="609"/>
      <c r="DG17" s="609"/>
      <c r="DH17" s="609"/>
      <c r="DI17" s="609"/>
      <c r="DJ17" s="609"/>
      <c r="DK17" s="609"/>
      <c r="DL17" s="609"/>
      <c r="DM17" s="609"/>
      <c r="DN17" s="609"/>
      <c r="DO17" s="609"/>
      <c r="DP17" s="610"/>
      <c r="DQ17" s="614">
        <v>352496</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1354</v>
      </c>
      <c r="S18" s="609"/>
      <c r="T18" s="609"/>
      <c r="U18" s="609"/>
      <c r="V18" s="609"/>
      <c r="W18" s="609"/>
      <c r="X18" s="609"/>
      <c r="Y18" s="610"/>
      <c r="Z18" s="646">
        <v>0</v>
      </c>
      <c r="AA18" s="646"/>
      <c r="AB18" s="646"/>
      <c r="AC18" s="646"/>
      <c r="AD18" s="647">
        <v>1354</v>
      </c>
      <c r="AE18" s="647"/>
      <c r="AF18" s="647"/>
      <c r="AG18" s="647"/>
      <c r="AH18" s="647"/>
      <c r="AI18" s="647"/>
      <c r="AJ18" s="647"/>
      <c r="AK18" s="647"/>
      <c r="AL18" s="611">
        <v>0.1</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14464</v>
      </c>
      <c r="S19" s="609"/>
      <c r="T19" s="609"/>
      <c r="U19" s="609"/>
      <c r="V19" s="609"/>
      <c r="W19" s="609"/>
      <c r="X19" s="609"/>
      <c r="Y19" s="610"/>
      <c r="Z19" s="646">
        <v>0.2</v>
      </c>
      <c r="AA19" s="646"/>
      <c r="AB19" s="646"/>
      <c r="AC19" s="646"/>
      <c r="AD19" s="647">
        <v>14464</v>
      </c>
      <c r="AE19" s="647"/>
      <c r="AF19" s="647"/>
      <c r="AG19" s="647"/>
      <c r="AH19" s="647"/>
      <c r="AI19" s="647"/>
      <c r="AJ19" s="647"/>
      <c r="AK19" s="647"/>
      <c r="AL19" s="611">
        <v>0.6</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853</v>
      </c>
      <c r="BH19" s="609"/>
      <c r="BI19" s="609"/>
      <c r="BJ19" s="609"/>
      <c r="BK19" s="609"/>
      <c r="BL19" s="609"/>
      <c r="BM19" s="609"/>
      <c r="BN19" s="610"/>
      <c r="BO19" s="646">
        <v>0.3</v>
      </c>
      <c r="BP19" s="646"/>
      <c r="BQ19" s="646"/>
      <c r="BR19" s="646"/>
      <c r="BS19" s="647" t="s">
        <v>122</v>
      </c>
      <c r="BT19" s="647"/>
      <c r="BU19" s="647"/>
      <c r="BV19" s="647"/>
      <c r="BW19" s="647"/>
      <c r="BX19" s="647"/>
      <c r="BY19" s="647"/>
      <c r="BZ19" s="647"/>
      <c r="CA19" s="647"/>
      <c r="CB19" s="685"/>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853</v>
      </c>
      <c r="BH20" s="609"/>
      <c r="BI20" s="609"/>
      <c r="BJ20" s="609"/>
      <c r="BK20" s="609"/>
      <c r="BL20" s="609"/>
      <c r="BM20" s="609"/>
      <c r="BN20" s="610"/>
      <c r="BO20" s="646">
        <v>0.3</v>
      </c>
      <c r="BP20" s="646"/>
      <c r="BQ20" s="646"/>
      <c r="BR20" s="646"/>
      <c r="BS20" s="647" t="s">
        <v>122</v>
      </c>
      <c r="BT20" s="647"/>
      <c r="BU20" s="647"/>
      <c r="BV20" s="647"/>
      <c r="BW20" s="647"/>
      <c r="BX20" s="647"/>
      <c r="BY20" s="647"/>
      <c r="BZ20" s="647"/>
      <c r="CA20" s="647"/>
      <c r="CB20" s="685"/>
      <c r="CD20" s="605" t="s">
        <v>264</v>
      </c>
      <c r="CE20" s="606"/>
      <c r="CF20" s="606"/>
      <c r="CG20" s="606"/>
      <c r="CH20" s="606"/>
      <c r="CI20" s="606"/>
      <c r="CJ20" s="606"/>
      <c r="CK20" s="606"/>
      <c r="CL20" s="606"/>
      <c r="CM20" s="606"/>
      <c r="CN20" s="606"/>
      <c r="CO20" s="606"/>
      <c r="CP20" s="606"/>
      <c r="CQ20" s="607"/>
      <c r="CR20" s="608">
        <v>5725237</v>
      </c>
      <c r="CS20" s="609"/>
      <c r="CT20" s="609"/>
      <c r="CU20" s="609"/>
      <c r="CV20" s="609"/>
      <c r="CW20" s="609"/>
      <c r="CX20" s="609"/>
      <c r="CY20" s="610"/>
      <c r="CZ20" s="646">
        <v>100</v>
      </c>
      <c r="DA20" s="646"/>
      <c r="DB20" s="646"/>
      <c r="DC20" s="646"/>
      <c r="DD20" s="614">
        <v>686535</v>
      </c>
      <c r="DE20" s="609"/>
      <c r="DF20" s="609"/>
      <c r="DG20" s="609"/>
      <c r="DH20" s="609"/>
      <c r="DI20" s="609"/>
      <c r="DJ20" s="609"/>
      <c r="DK20" s="609"/>
      <c r="DL20" s="609"/>
      <c r="DM20" s="609"/>
      <c r="DN20" s="609"/>
      <c r="DO20" s="609"/>
      <c r="DP20" s="610"/>
      <c r="DQ20" s="614">
        <v>3762580</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2806137</v>
      </c>
      <c r="S21" s="609"/>
      <c r="T21" s="609"/>
      <c r="U21" s="609"/>
      <c r="V21" s="609"/>
      <c r="W21" s="609"/>
      <c r="X21" s="609"/>
      <c r="Y21" s="610"/>
      <c r="Z21" s="646">
        <v>43.6</v>
      </c>
      <c r="AA21" s="646"/>
      <c r="AB21" s="646"/>
      <c r="AC21" s="646"/>
      <c r="AD21" s="647">
        <v>2053640</v>
      </c>
      <c r="AE21" s="647"/>
      <c r="AF21" s="647"/>
      <c r="AG21" s="647"/>
      <c r="AH21" s="647"/>
      <c r="AI21" s="647"/>
      <c r="AJ21" s="647"/>
      <c r="AK21" s="647"/>
      <c r="AL21" s="611">
        <v>80.099999999999994</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853</v>
      </c>
      <c r="BH21" s="609"/>
      <c r="BI21" s="609"/>
      <c r="BJ21" s="609"/>
      <c r="BK21" s="609"/>
      <c r="BL21" s="609"/>
      <c r="BM21" s="609"/>
      <c r="BN21" s="610"/>
      <c r="BO21" s="646">
        <v>0.3</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2053640</v>
      </c>
      <c r="S22" s="609"/>
      <c r="T22" s="609"/>
      <c r="U22" s="609"/>
      <c r="V22" s="609"/>
      <c r="W22" s="609"/>
      <c r="X22" s="609"/>
      <c r="Y22" s="610"/>
      <c r="Z22" s="646">
        <v>31.9</v>
      </c>
      <c r="AA22" s="646"/>
      <c r="AB22" s="646"/>
      <c r="AC22" s="646"/>
      <c r="AD22" s="647">
        <v>2053640</v>
      </c>
      <c r="AE22" s="647"/>
      <c r="AF22" s="647"/>
      <c r="AG22" s="647"/>
      <c r="AH22" s="647"/>
      <c r="AI22" s="647"/>
      <c r="AJ22" s="647"/>
      <c r="AK22" s="647"/>
      <c r="AL22" s="611">
        <v>80.099999999999994</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5"/>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752497</v>
      </c>
      <c r="S23" s="609"/>
      <c r="T23" s="609"/>
      <c r="U23" s="609"/>
      <c r="V23" s="609"/>
      <c r="W23" s="609"/>
      <c r="X23" s="609"/>
      <c r="Y23" s="610"/>
      <c r="Z23" s="646">
        <v>11.7</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5"/>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279</v>
      </c>
      <c r="CE24" s="667"/>
      <c r="CF24" s="667"/>
      <c r="CG24" s="667"/>
      <c r="CH24" s="667"/>
      <c r="CI24" s="667"/>
      <c r="CJ24" s="667"/>
      <c r="CK24" s="667"/>
      <c r="CL24" s="667"/>
      <c r="CM24" s="667"/>
      <c r="CN24" s="667"/>
      <c r="CO24" s="667"/>
      <c r="CP24" s="667"/>
      <c r="CQ24" s="668"/>
      <c r="CR24" s="663">
        <v>1558886</v>
      </c>
      <c r="CS24" s="664"/>
      <c r="CT24" s="664"/>
      <c r="CU24" s="664"/>
      <c r="CV24" s="664"/>
      <c r="CW24" s="664"/>
      <c r="CX24" s="664"/>
      <c r="CY24" s="689"/>
      <c r="CZ24" s="690">
        <v>27.2</v>
      </c>
      <c r="DA24" s="672"/>
      <c r="DB24" s="672"/>
      <c r="DC24" s="692"/>
      <c r="DD24" s="688">
        <v>1279607</v>
      </c>
      <c r="DE24" s="664"/>
      <c r="DF24" s="664"/>
      <c r="DG24" s="664"/>
      <c r="DH24" s="664"/>
      <c r="DI24" s="664"/>
      <c r="DJ24" s="664"/>
      <c r="DK24" s="689"/>
      <c r="DL24" s="688">
        <v>1164556</v>
      </c>
      <c r="DM24" s="664"/>
      <c r="DN24" s="664"/>
      <c r="DO24" s="664"/>
      <c r="DP24" s="664"/>
      <c r="DQ24" s="664"/>
      <c r="DR24" s="664"/>
      <c r="DS24" s="664"/>
      <c r="DT24" s="664"/>
      <c r="DU24" s="664"/>
      <c r="DV24" s="689"/>
      <c r="DW24" s="690">
        <v>45.4</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3306490</v>
      </c>
      <c r="S25" s="609"/>
      <c r="T25" s="609"/>
      <c r="U25" s="609"/>
      <c r="V25" s="609"/>
      <c r="W25" s="609"/>
      <c r="X25" s="609"/>
      <c r="Y25" s="610"/>
      <c r="Z25" s="646">
        <v>51.3</v>
      </c>
      <c r="AA25" s="646"/>
      <c r="AB25" s="646"/>
      <c r="AC25" s="646"/>
      <c r="AD25" s="647">
        <v>2553993</v>
      </c>
      <c r="AE25" s="647"/>
      <c r="AF25" s="647"/>
      <c r="AG25" s="647"/>
      <c r="AH25" s="647"/>
      <c r="AI25" s="647"/>
      <c r="AJ25" s="647"/>
      <c r="AK25" s="647"/>
      <c r="AL25" s="611">
        <v>99.6</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282</v>
      </c>
      <c r="CE25" s="606"/>
      <c r="CF25" s="606"/>
      <c r="CG25" s="606"/>
      <c r="CH25" s="606"/>
      <c r="CI25" s="606"/>
      <c r="CJ25" s="606"/>
      <c r="CK25" s="606"/>
      <c r="CL25" s="606"/>
      <c r="CM25" s="606"/>
      <c r="CN25" s="606"/>
      <c r="CO25" s="606"/>
      <c r="CP25" s="606"/>
      <c r="CQ25" s="607"/>
      <c r="CR25" s="608">
        <v>870749</v>
      </c>
      <c r="CS25" s="621"/>
      <c r="CT25" s="621"/>
      <c r="CU25" s="621"/>
      <c r="CV25" s="621"/>
      <c r="CW25" s="621"/>
      <c r="CX25" s="621"/>
      <c r="CY25" s="622"/>
      <c r="CZ25" s="611">
        <v>15.2</v>
      </c>
      <c r="DA25" s="623"/>
      <c r="DB25" s="623"/>
      <c r="DC25" s="624"/>
      <c r="DD25" s="614">
        <v>769527</v>
      </c>
      <c r="DE25" s="621"/>
      <c r="DF25" s="621"/>
      <c r="DG25" s="621"/>
      <c r="DH25" s="621"/>
      <c r="DI25" s="621"/>
      <c r="DJ25" s="621"/>
      <c r="DK25" s="622"/>
      <c r="DL25" s="614">
        <v>756078</v>
      </c>
      <c r="DM25" s="621"/>
      <c r="DN25" s="621"/>
      <c r="DO25" s="621"/>
      <c r="DP25" s="621"/>
      <c r="DQ25" s="621"/>
      <c r="DR25" s="621"/>
      <c r="DS25" s="621"/>
      <c r="DT25" s="621"/>
      <c r="DU25" s="621"/>
      <c r="DV25" s="622"/>
      <c r="DW25" s="611">
        <v>29.4</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563</v>
      </c>
      <c r="S26" s="609"/>
      <c r="T26" s="609"/>
      <c r="U26" s="609"/>
      <c r="V26" s="609"/>
      <c r="W26" s="609"/>
      <c r="X26" s="609"/>
      <c r="Y26" s="610"/>
      <c r="Z26" s="646">
        <v>0</v>
      </c>
      <c r="AA26" s="646"/>
      <c r="AB26" s="646"/>
      <c r="AC26" s="646"/>
      <c r="AD26" s="647">
        <v>563</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285</v>
      </c>
      <c r="CE26" s="606"/>
      <c r="CF26" s="606"/>
      <c r="CG26" s="606"/>
      <c r="CH26" s="606"/>
      <c r="CI26" s="606"/>
      <c r="CJ26" s="606"/>
      <c r="CK26" s="606"/>
      <c r="CL26" s="606"/>
      <c r="CM26" s="606"/>
      <c r="CN26" s="606"/>
      <c r="CO26" s="606"/>
      <c r="CP26" s="606"/>
      <c r="CQ26" s="607"/>
      <c r="CR26" s="608">
        <v>431770</v>
      </c>
      <c r="CS26" s="609"/>
      <c r="CT26" s="609"/>
      <c r="CU26" s="609"/>
      <c r="CV26" s="609"/>
      <c r="CW26" s="609"/>
      <c r="CX26" s="609"/>
      <c r="CY26" s="610"/>
      <c r="CZ26" s="611">
        <v>7.5</v>
      </c>
      <c r="DA26" s="623"/>
      <c r="DB26" s="623"/>
      <c r="DC26" s="624"/>
      <c r="DD26" s="614">
        <v>407471</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4972</v>
      </c>
      <c r="S27" s="609"/>
      <c r="T27" s="609"/>
      <c r="U27" s="609"/>
      <c r="V27" s="609"/>
      <c r="W27" s="609"/>
      <c r="X27" s="609"/>
      <c r="Y27" s="610"/>
      <c r="Z27" s="646">
        <v>0.1</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335359</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5"/>
      <c r="CD27" s="605" t="s">
        <v>288</v>
      </c>
      <c r="CE27" s="606"/>
      <c r="CF27" s="606"/>
      <c r="CG27" s="606"/>
      <c r="CH27" s="606"/>
      <c r="CI27" s="606"/>
      <c r="CJ27" s="606"/>
      <c r="CK27" s="606"/>
      <c r="CL27" s="606"/>
      <c r="CM27" s="606"/>
      <c r="CN27" s="606"/>
      <c r="CO27" s="606"/>
      <c r="CP27" s="606"/>
      <c r="CQ27" s="607"/>
      <c r="CR27" s="608">
        <v>335641</v>
      </c>
      <c r="CS27" s="621"/>
      <c r="CT27" s="621"/>
      <c r="CU27" s="621"/>
      <c r="CV27" s="621"/>
      <c r="CW27" s="621"/>
      <c r="CX27" s="621"/>
      <c r="CY27" s="622"/>
      <c r="CZ27" s="611">
        <v>5.9</v>
      </c>
      <c r="DA27" s="623"/>
      <c r="DB27" s="623"/>
      <c r="DC27" s="624"/>
      <c r="DD27" s="614">
        <v>157584</v>
      </c>
      <c r="DE27" s="621"/>
      <c r="DF27" s="621"/>
      <c r="DG27" s="621"/>
      <c r="DH27" s="621"/>
      <c r="DI27" s="621"/>
      <c r="DJ27" s="621"/>
      <c r="DK27" s="622"/>
      <c r="DL27" s="614">
        <v>55982</v>
      </c>
      <c r="DM27" s="621"/>
      <c r="DN27" s="621"/>
      <c r="DO27" s="621"/>
      <c r="DP27" s="621"/>
      <c r="DQ27" s="621"/>
      <c r="DR27" s="621"/>
      <c r="DS27" s="621"/>
      <c r="DT27" s="621"/>
      <c r="DU27" s="621"/>
      <c r="DV27" s="622"/>
      <c r="DW27" s="611">
        <v>2.2000000000000002</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17811</v>
      </c>
      <c r="S28" s="609"/>
      <c r="T28" s="609"/>
      <c r="U28" s="609"/>
      <c r="V28" s="609"/>
      <c r="W28" s="609"/>
      <c r="X28" s="609"/>
      <c r="Y28" s="610"/>
      <c r="Z28" s="646">
        <v>0.3</v>
      </c>
      <c r="AA28" s="646"/>
      <c r="AB28" s="646"/>
      <c r="AC28" s="646"/>
      <c r="AD28" s="647">
        <v>7820</v>
      </c>
      <c r="AE28" s="647"/>
      <c r="AF28" s="647"/>
      <c r="AG28" s="647"/>
      <c r="AH28" s="647"/>
      <c r="AI28" s="647"/>
      <c r="AJ28" s="647"/>
      <c r="AK28" s="647"/>
      <c r="AL28" s="611">
        <v>0.3</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352496</v>
      </c>
      <c r="CS28" s="609"/>
      <c r="CT28" s="609"/>
      <c r="CU28" s="609"/>
      <c r="CV28" s="609"/>
      <c r="CW28" s="609"/>
      <c r="CX28" s="609"/>
      <c r="CY28" s="610"/>
      <c r="CZ28" s="611">
        <v>6.2</v>
      </c>
      <c r="DA28" s="623"/>
      <c r="DB28" s="623"/>
      <c r="DC28" s="624"/>
      <c r="DD28" s="614">
        <v>352496</v>
      </c>
      <c r="DE28" s="609"/>
      <c r="DF28" s="609"/>
      <c r="DG28" s="609"/>
      <c r="DH28" s="609"/>
      <c r="DI28" s="609"/>
      <c r="DJ28" s="609"/>
      <c r="DK28" s="610"/>
      <c r="DL28" s="614">
        <v>352496</v>
      </c>
      <c r="DM28" s="609"/>
      <c r="DN28" s="609"/>
      <c r="DO28" s="609"/>
      <c r="DP28" s="609"/>
      <c r="DQ28" s="609"/>
      <c r="DR28" s="609"/>
      <c r="DS28" s="609"/>
      <c r="DT28" s="609"/>
      <c r="DU28" s="609"/>
      <c r="DV28" s="610"/>
      <c r="DW28" s="611">
        <v>13.7</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7343</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292</v>
      </c>
      <c r="CE29" s="628"/>
      <c r="CF29" s="605" t="s">
        <v>66</v>
      </c>
      <c r="CG29" s="606"/>
      <c r="CH29" s="606"/>
      <c r="CI29" s="606"/>
      <c r="CJ29" s="606"/>
      <c r="CK29" s="606"/>
      <c r="CL29" s="606"/>
      <c r="CM29" s="606"/>
      <c r="CN29" s="606"/>
      <c r="CO29" s="606"/>
      <c r="CP29" s="606"/>
      <c r="CQ29" s="607"/>
      <c r="CR29" s="608">
        <v>352496</v>
      </c>
      <c r="CS29" s="621"/>
      <c r="CT29" s="621"/>
      <c r="CU29" s="621"/>
      <c r="CV29" s="621"/>
      <c r="CW29" s="621"/>
      <c r="CX29" s="621"/>
      <c r="CY29" s="622"/>
      <c r="CZ29" s="611">
        <v>6.2</v>
      </c>
      <c r="DA29" s="623"/>
      <c r="DB29" s="623"/>
      <c r="DC29" s="624"/>
      <c r="DD29" s="614">
        <v>352496</v>
      </c>
      <c r="DE29" s="621"/>
      <c r="DF29" s="621"/>
      <c r="DG29" s="621"/>
      <c r="DH29" s="621"/>
      <c r="DI29" s="621"/>
      <c r="DJ29" s="621"/>
      <c r="DK29" s="622"/>
      <c r="DL29" s="614">
        <v>352496</v>
      </c>
      <c r="DM29" s="621"/>
      <c r="DN29" s="621"/>
      <c r="DO29" s="621"/>
      <c r="DP29" s="621"/>
      <c r="DQ29" s="621"/>
      <c r="DR29" s="621"/>
      <c r="DS29" s="621"/>
      <c r="DT29" s="621"/>
      <c r="DU29" s="621"/>
      <c r="DV29" s="622"/>
      <c r="DW29" s="611">
        <v>13.7</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615851</v>
      </c>
      <c r="S30" s="609"/>
      <c r="T30" s="609"/>
      <c r="U30" s="609"/>
      <c r="V30" s="609"/>
      <c r="W30" s="609"/>
      <c r="X30" s="609"/>
      <c r="Y30" s="610"/>
      <c r="Z30" s="646">
        <v>9.6</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345016</v>
      </c>
      <c r="CS30" s="609"/>
      <c r="CT30" s="609"/>
      <c r="CU30" s="609"/>
      <c r="CV30" s="609"/>
      <c r="CW30" s="609"/>
      <c r="CX30" s="609"/>
      <c r="CY30" s="610"/>
      <c r="CZ30" s="611">
        <v>6</v>
      </c>
      <c r="DA30" s="623"/>
      <c r="DB30" s="623"/>
      <c r="DC30" s="624"/>
      <c r="DD30" s="614">
        <v>345016</v>
      </c>
      <c r="DE30" s="609"/>
      <c r="DF30" s="609"/>
      <c r="DG30" s="609"/>
      <c r="DH30" s="609"/>
      <c r="DI30" s="609"/>
      <c r="DJ30" s="609"/>
      <c r="DK30" s="610"/>
      <c r="DL30" s="614">
        <v>345016</v>
      </c>
      <c r="DM30" s="609"/>
      <c r="DN30" s="609"/>
      <c r="DO30" s="609"/>
      <c r="DP30" s="609"/>
      <c r="DQ30" s="609"/>
      <c r="DR30" s="609"/>
      <c r="DS30" s="609"/>
      <c r="DT30" s="609"/>
      <c r="DU30" s="609"/>
      <c r="DV30" s="610"/>
      <c r="DW30" s="611">
        <v>13.4</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98.2</v>
      </c>
      <c r="BH31" s="671"/>
      <c r="BI31" s="671"/>
      <c r="BJ31" s="671"/>
      <c r="BK31" s="671"/>
      <c r="BL31" s="671"/>
      <c r="BM31" s="672">
        <v>91.3</v>
      </c>
      <c r="BN31" s="671"/>
      <c r="BO31" s="671"/>
      <c r="BP31" s="671"/>
      <c r="BQ31" s="673"/>
      <c r="BR31" s="670">
        <v>98.5</v>
      </c>
      <c r="BS31" s="671"/>
      <c r="BT31" s="671"/>
      <c r="BU31" s="671"/>
      <c r="BV31" s="671"/>
      <c r="BW31" s="671"/>
      <c r="BX31" s="672">
        <v>92.7</v>
      </c>
      <c r="BY31" s="671"/>
      <c r="BZ31" s="671"/>
      <c r="CA31" s="671"/>
      <c r="CB31" s="673"/>
      <c r="CD31" s="629"/>
      <c r="CE31" s="630"/>
      <c r="CF31" s="605" t="s">
        <v>300</v>
      </c>
      <c r="CG31" s="606"/>
      <c r="CH31" s="606"/>
      <c r="CI31" s="606"/>
      <c r="CJ31" s="606"/>
      <c r="CK31" s="606"/>
      <c r="CL31" s="606"/>
      <c r="CM31" s="606"/>
      <c r="CN31" s="606"/>
      <c r="CO31" s="606"/>
      <c r="CP31" s="606"/>
      <c r="CQ31" s="607"/>
      <c r="CR31" s="608">
        <v>7480</v>
      </c>
      <c r="CS31" s="621"/>
      <c r="CT31" s="621"/>
      <c r="CU31" s="621"/>
      <c r="CV31" s="621"/>
      <c r="CW31" s="621"/>
      <c r="CX31" s="621"/>
      <c r="CY31" s="622"/>
      <c r="CZ31" s="611">
        <v>0.1</v>
      </c>
      <c r="DA31" s="623"/>
      <c r="DB31" s="623"/>
      <c r="DC31" s="624"/>
      <c r="DD31" s="614">
        <v>7480</v>
      </c>
      <c r="DE31" s="621"/>
      <c r="DF31" s="621"/>
      <c r="DG31" s="621"/>
      <c r="DH31" s="621"/>
      <c r="DI31" s="621"/>
      <c r="DJ31" s="621"/>
      <c r="DK31" s="622"/>
      <c r="DL31" s="614">
        <v>7480</v>
      </c>
      <c r="DM31" s="621"/>
      <c r="DN31" s="621"/>
      <c r="DO31" s="621"/>
      <c r="DP31" s="621"/>
      <c r="DQ31" s="621"/>
      <c r="DR31" s="621"/>
      <c r="DS31" s="621"/>
      <c r="DT31" s="621"/>
      <c r="DU31" s="621"/>
      <c r="DV31" s="622"/>
      <c r="DW31" s="611">
        <v>0.3</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327081</v>
      </c>
      <c r="S32" s="609"/>
      <c r="T32" s="609"/>
      <c r="U32" s="609"/>
      <c r="V32" s="609"/>
      <c r="W32" s="609"/>
      <c r="X32" s="609"/>
      <c r="Y32" s="610"/>
      <c r="Z32" s="646">
        <v>5.0999999999999996</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302</v>
      </c>
      <c r="AX32" s="605" t="s">
        <v>303</v>
      </c>
      <c r="AY32" s="606"/>
      <c r="AZ32" s="606"/>
      <c r="BA32" s="606"/>
      <c r="BB32" s="606"/>
      <c r="BC32" s="606"/>
      <c r="BD32" s="606"/>
      <c r="BE32" s="606"/>
      <c r="BF32" s="607"/>
      <c r="BG32" s="674">
        <v>99.3</v>
      </c>
      <c r="BH32" s="621"/>
      <c r="BI32" s="621"/>
      <c r="BJ32" s="621"/>
      <c r="BK32" s="621"/>
      <c r="BL32" s="621"/>
      <c r="BM32" s="612">
        <v>97.2</v>
      </c>
      <c r="BN32" s="621"/>
      <c r="BO32" s="621"/>
      <c r="BP32" s="621"/>
      <c r="BQ32" s="644"/>
      <c r="BR32" s="674">
        <v>99.5</v>
      </c>
      <c r="BS32" s="621"/>
      <c r="BT32" s="621"/>
      <c r="BU32" s="621"/>
      <c r="BV32" s="621"/>
      <c r="BW32" s="621"/>
      <c r="BX32" s="612">
        <v>98.1</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13176</v>
      </c>
      <c r="S33" s="609"/>
      <c r="T33" s="609"/>
      <c r="U33" s="609"/>
      <c r="V33" s="609"/>
      <c r="W33" s="609"/>
      <c r="X33" s="609"/>
      <c r="Y33" s="610"/>
      <c r="Z33" s="646">
        <v>0.2</v>
      </c>
      <c r="AA33" s="646"/>
      <c r="AB33" s="646"/>
      <c r="AC33" s="646"/>
      <c r="AD33" s="647">
        <v>823</v>
      </c>
      <c r="AE33" s="647"/>
      <c r="AF33" s="647"/>
      <c r="AG33" s="647"/>
      <c r="AH33" s="647"/>
      <c r="AI33" s="647"/>
      <c r="AJ33" s="647"/>
      <c r="AK33" s="647"/>
      <c r="AL33" s="611">
        <v>0</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97.1</v>
      </c>
      <c r="BH33" s="593"/>
      <c r="BI33" s="593"/>
      <c r="BJ33" s="593"/>
      <c r="BK33" s="593"/>
      <c r="BL33" s="593"/>
      <c r="BM33" s="639">
        <v>85.9</v>
      </c>
      <c r="BN33" s="593"/>
      <c r="BO33" s="593"/>
      <c r="BP33" s="593"/>
      <c r="BQ33" s="656"/>
      <c r="BR33" s="669">
        <v>97.1</v>
      </c>
      <c r="BS33" s="593"/>
      <c r="BT33" s="593"/>
      <c r="BU33" s="593"/>
      <c r="BV33" s="593"/>
      <c r="BW33" s="593"/>
      <c r="BX33" s="639">
        <v>86.9</v>
      </c>
      <c r="BY33" s="593"/>
      <c r="BZ33" s="593"/>
      <c r="CA33" s="593"/>
      <c r="CB33" s="656"/>
      <c r="CD33" s="605" t="s">
        <v>307</v>
      </c>
      <c r="CE33" s="606"/>
      <c r="CF33" s="606"/>
      <c r="CG33" s="606"/>
      <c r="CH33" s="606"/>
      <c r="CI33" s="606"/>
      <c r="CJ33" s="606"/>
      <c r="CK33" s="606"/>
      <c r="CL33" s="606"/>
      <c r="CM33" s="606"/>
      <c r="CN33" s="606"/>
      <c r="CO33" s="606"/>
      <c r="CP33" s="606"/>
      <c r="CQ33" s="607"/>
      <c r="CR33" s="608">
        <v>2878412</v>
      </c>
      <c r="CS33" s="621"/>
      <c r="CT33" s="621"/>
      <c r="CU33" s="621"/>
      <c r="CV33" s="621"/>
      <c r="CW33" s="621"/>
      <c r="CX33" s="621"/>
      <c r="CY33" s="622"/>
      <c r="CZ33" s="611">
        <v>50.3</v>
      </c>
      <c r="DA33" s="623"/>
      <c r="DB33" s="623"/>
      <c r="DC33" s="624"/>
      <c r="DD33" s="614">
        <v>2053534</v>
      </c>
      <c r="DE33" s="621"/>
      <c r="DF33" s="621"/>
      <c r="DG33" s="621"/>
      <c r="DH33" s="621"/>
      <c r="DI33" s="621"/>
      <c r="DJ33" s="621"/>
      <c r="DK33" s="622"/>
      <c r="DL33" s="614">
        <v>1061711</v>
      </c>
      <c r="DM33" s="621"/>
      <c r="DN33" s="621"/>
      <c r="DO33" s="621"/>
      <c r="DP33" s="621"/>
      <c r="DQ33" s="621"/>
      <c r="DR33" s="621"/>
      <c r="DS33" s="621"/>
      <c r="DT33" s="621"/>
      <c r="DU33" s="621"/>
      <c r="DV33" s="622"/>
      <c r="DW33" s="611">
        <v>41.3</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347556</v>
      </c>
      <c r="S34" s="609"/>
      <c r="T34" s="609"/>
      <c r="U34" s="609"/>
      <c r="V34" s="609"/>
      <c r="W34" s="609"/>
      <c r="X34" s="609"/>
      <c r="Y34" s="610"/>
      <c r="Z34" s="646">
        <v>5.4</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998387</v>
      </c>
      <c r="CS34" s="609"/>
      <c r="CT34" s="609"/>
      <c r="CU34" s="609"/>
      <c r="CV34" s="609"/>
      <c r="CW34" s="609"/>
      <c r="CX34" s="609"/>
      <c r="CY34" s="610"/>
      <c r="CZ34" s="611">
        <v>17.399999999999999</v>
      </c>
      <c r="DA34" s="623"/>
      <c r="DB34" s="623"/>
      <c r="DC34" s="624"/>
      <c r="DD34" s="614">
        <v>651614</v>
      </c>
      <c r="DE34" s="609"/>
      <c r="DF34" s="609"/>
      <c r="DG34" s="609"/>
      <c r="DH34" s="609"/>
      <c r="DI34" s="609"/>
      <c r="DJ34" s="609"/>
      <c r="DK34" s="610"/>
      <c r="DL34" s="614">
        <v>397014</v>
      </c>
      <c r="DM34" s="609"/>
      <c r="DN34" s="609"/>
      <c r="DO34" s="609"/>
      <c r="DP34" s="609"/>
      <c r="DQ34" s="609"/>
      <c r="DR34" s="609"/>
      <c r="DS34" s="609"/>
      <c r="DT34" s="609"/>
      <c r="DU34" s="609"/>
      <c r="DV34" s="610"/>
      <c r="DW34" s="611">
        <v>15.5</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758524</v>
      </c>
      <c r="S35" s="609"/>
      <c r="T35" s="609"/>
      <c r="U35" s="609"/>
      <c r="V35" s="609"/>
      <c r="W35" s="609"/>
      <c r="X35" s="609"/>
      <c r="Y35" s="610"/>
      <c r="Z35" s="646">
        <v>11.8</v>
      </c>
      <c r="AA35" s="646"/>
      <c r="AB35" s="646"/>
      <c r="AC35" s="646"/>
      <c r="AD35" s="647" t="s">
        <v>122</v>
      </c>
      <c r="AE35" s="647"/>
      <c r="AF35" s="647"/>
      <c r="AG35" s="647"/>
      <c r="AH35" s="647"/>
      <c r="AI35" s="647"/>
      <c r="AJ35" s="647"/>
      <c r="AK35" s="647"/>
      <c r="AL35" s="611" t="s">
        <v>122</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127222</v>
      </c>
      <c r="CS35" s="621"/>
      <c r="CT35" s="621"/>
      <c r="CU35" s="621"/>
      <c r="CV35" s="621"/>
      <c r="CW35" s="621"/>
      <c r="CX35" s="621"/>
      <c r="CY35" s="622"/>
      <c r="CZ35" s="611">
        <v>2.2000000000000002</v>
      </c>
      <c r="DA35" s="623"/>
      <c r="DB35" s="623"/>
      <c r="DC35" s="624"/>
      <c r="DD35" s="614">
        <v>104035</v>
      </c>
      <c r="DE35" s="621"/>
      <c r="DF35" s="621"/>
      <c r="DG35" s="621"/>
      <c r="DH35" s="621"/>
      <c r="DI35" s="621"/>
      <c r="DJ35" s="621"/>
      <c r="DK35" s="622"/>
      <c r="DL35" s="614">
        <v>104035</v>
      </c>
      <c r="DM35" s="621"/>
      <c r="DN35" s="621"/>
      <c r="DO35" s="621"/>
      <c r="DP35" s="621"/>
      <c r="DQ35" s="621"/>
      <c r="DR35" s="621"/>
      <c r="DS35" s="621"/>
      <c r="DT35" s="621"/>
      <c r="DU35" s="621"/>
      <c r="DV35" s="622"/>
      <c r="DW35" s="611">
        <v>4.0999999999999996</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422929</v>
      </c>
      <c r="S36" s="609"/>
      <c r="T36" s="609"/>
      <c r="U36" s="609"/>
      <c r="V36" s="609"/>
      <c r="W36" s="609"/>
      <c r="X36" s="609"/>
      <c r="Y36" s="610"/>
      <c r="Z36" s="646">
        <v>6.6</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3">
        <v>346459</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350</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717704</v>
      </c>
      <c r="CS36" s="609"/>
      <c r="CT36" s="609"/>
      <c r="CU36" s="609"/>
      <c r="CV36" s="609"/>
      <c r="CW36" s="609"/>
      <c r="CX36" s="609"/>
      <c r="CY36" s="610"/>
      <c r="CZ36" s="611">
        <v>12.5</v>
      </c>
      <c r="DA36" s="623"/>
      <c r="DB36" s="623"/>
      <c r="DC36" s="624"/>
      <c r="DD36" s="614">
        <v>474567</v>
      </c>
      <c r="DE36" s="609"/>
      <c r="DF36" s="609"/>
      <c r="DG36" s="609"/>
      <c r="DH36" s="609"/>
      <c r="DI36" s="609"/>
      <c r="DJ36" s="609"/>
      <c r="DK36" s="610"/>
      <c r="DL36" s="614">
        <v>358553</v>
      </c>
      <c r="DM36" s="609"/>
      <c r="DN36" s="609"/>
      <c r="DO36" s="609"/>
      <c r="DP36" s="609"/>
      <c r="DQ36" s="609"/>
      <c r="DR36" s="609"/>
      <c r="DS36" s="609"/>
      <c r="DT36" s="609"/>
      <c r="DU36" s="609"/>
      <c r="DV36" s="610"/>
      <c r="DW36" s="611">
        <v>14</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62058</v>
      </c>
      <c r="S37" s="609"/>
      <c r="T37" s="609"/>
      <c r="U37" s="609"/>
      <c r="V37" s="609"/>
      <c r="W37" s="609"/>
      <c r="X37" s="609"/>
      <c r="Y37" s="610"/>
      <c r="Z37" s="646">
        <v>1</v>
      </c>
      <c r="AA37" s="646"/>
      <c r="AB37" s="646"/>
      <c r="AC37" s="646"/>
      <c r="AD37" s="647">
        <v>637</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57901</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55</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192733</v>
      </c>
      <c r="CS37" s="621"/>
      <c r="CT37" s="621"/>
      <c r="CU37" s="621"/>
      <c r="CV37" s="621"/>
      <c r="CW37" s="621"/>
      <c r="CX37" s="621"/>
      <c r="CY37" s="622"/>
      <c r="CZ37" s="611">
        <v>3.4</v>
      </c>
      <c r="DA37" s="623"/>
      <c r="DB37" s="623"/>
      <c r="DC37" s="624"/>
      <c r="DD37" s="614">
        <v>192733</v>
      </c>
      <c r="DE37" s="621"/>
      <c r="DF37" s="621"/>
      <c r="DG37" s="621"/>
      <c r="DH37" s="621"/>
      <c r="DI37" s="621"/>
      <c r="DJ37" s="621"/>
      <c r="DK37" s="622"/>
      <c r="DL37" s="614">
        <v>192035</v>
      </c>
      <c r="DM37" s="621"/>
      <c r="DN37" s="621"/>
      <c r="DO37" s="621"/>
      <c r="DP37" s="621"/>
      <c r="DQ37" s="621"/>
      <c r="DR37" s="621"/>
      <c r="DS37" s="621"/>
      <c r="DT37" s="621"/>
      <c r="DU37" s="621"/>
      <c r="DV37" s="622"/>
      <c r="DW37" s="611">
        <v>7.5</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556400</v>
      </c>
      <c r="S38" s="609"/>
      <c r="T38" s="609"/>
      <c r="U38" s="609"/>
      <c r="V38" s="609"/>
      <c r="W38" s="609"/>
      <c r="X38" s="609"/>
      <c r="Y38" s="610"/>
      <c r="Z38" s="646">
        <v>8.6</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43574</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535</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244984</v>
      </c>
      <c r="CS38" s="609"/>
      <c r="CT38" s="609"/>
      <c r="CU38" s="609"/>
      <c r="CV38" s="609"/>
      <c r="CW38" s="609"/>
      <c r="CX38" s="609"/>
      <c r="CY38" s="610"/>
      <c r="CZ38" s="611">
        <v>4.3</v>
      </c>
      <c r="DA38" s="623"/>
      <c r="DB38" s="623"/>
      <c r="DC38" s="624"/>
      <c r="DD38" s="614">
        <v>211748</v>
      </c>
      <c r="DE38" s="609"/>
      <c r="DF38" s="609"/>
      <c r="DG38" s="609"/>
      <c r="DH38" s="609"/>
      <c r="DI38" s="609"/>
      <c r="DJ38" s="609"/>
      <c r="DK38" s="610"/>
      <c r="DL38" s="614">
        <v>202109</v>
      </c>
      <c r="DM38" s="609"/>
      <c r="DN38" s="609"/>
      <c r="DO38" s="609"/>
      <c r="DP38" s="609"/>
      <c r="DQ38" s="609"/>
      <c r="DR38" s="609"/>
      <c r="DS38" s="609"/>
      <c r="DT38" s="609"/>
      <c r="DU38" s="609"/>
      <c r="DV38" s="610"/>
      <c r="DW38" s="611">
        <v>7.9</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869</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784115</v>
      </c>
      <c r="CS39" s="621"/>
      <c r="CT39" s="621"/>
      <c r="CU39" s="621"/>
      <c r="CV39" s="621"/>
      <c r="CW39" s="621"/>
      <c r="CX39" s="621"/>
      <c r="CY39" s="622"/>
      <c r="CZ39" s="611">
        <v>13.7</v>
      </c>
      <c r="DA39" s="623"/>
      <c r="DB39" s="623"/>
      <c r="DC39" s="624"/>
      <c r="DD39" s="614">
        <v>611570</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4000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t="s">
        <v>122</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6000</v>
      </c>
      <c r="CS40" s="609"/>
      <c r="CT40" s="609"/>
      <c r="CU40" s="609"/>
      <c r="CV40" s="609"/>
      <c r="CW40" s="609"/>
      <c r="CX40" s="609"/>
      <c r="CY40" s="610"/>
      <c r="CZ40" s="611">
        <v>0.1</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6440754</v>
      </c>
      <c r="S41" s="633"/>
      <c r="T41" s="633"/>
      <c r="U41" s="633"/>
      <c r="V41" s="633"/>
      <c r="W41" s="633"/>
      <c r="X41" s="633"/>
      <c r="Y41" s="636"/>
      <c r="Z41" s="637">
        <v>100</v>
      </c>
      <c r="AA41" s="637"/>
      <c r="AB41" s="637"/>
      <c r="AC41" s="637"/>
      <c r="AD41" s="638">
        <v>2563836</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59868</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185116</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t="s">
        <v>122</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1287939</v>
      </c>
      <c r="CS42" s="621"/>
      <c r="CT42" s="621"/>
      <c r="CU42" s="621"/>
      <c r="CV42" s="621"/>
      <c r="CW42" s="621"/>
      <c r="CX42" s="621"/>
      <c r="CY42" s="622"/>
      <c r="CZ42" s="611">
        <v>22.5</v>
      </c>
      <c r="DA42" s="623"/>
      <c r="DB42" s="623"/>
      <c r="DC42" s="624"/>
      <c r="DD42" s="614">
        <v>429439</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30182</v>
      </c>
      <c r="CS43" s="621"/>
      <c r="CT43" s="621"/>
      <c r="CU43" s="621"/>
      <c r="CV43" s="621"/>
      <c r="CW43" s="621"/>
      <c r="CX43" s="621"/>
      <c r="CY43" s="622"/>
      <c r="CZ43" s="611">
        <v>0.5</v>
      </c>
      <c r="DA43" s="623"/>
      <c r="DB43" s="623"/>
      <c r="DC43" s="624"/>
      <c r="DD43" s="614">
        <v>20487</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686535</v>
      </c>
      <c r="CS44" s="609"/>
      <c r="CT44" s="609"/>
      <c r="CU44" s="609"/>
      <c r="CV44" s="609"/>
      <c r="CW44" s="609"/>
      <c r="CX44" s="609"/>
      <c r="CY44" s="610"/>
      <c r="CZ44" s="611">
        <v>12</v>
      </c>
      <c r="DA44" s="612"/>
      <c r="DB44" s="612"/>
      <c r="DC44" s="613"/>
      <c r="DD44" s="614">
        <v>223310</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138647</v>
      </c>
      <c r="CS45" s="621"/>
      <c r="CT45" s="621"/>
      <c r="CU45" s="621"/>
      <c r="CV45" s="621"/>
      <c r="CW45" s="621"/>
      <c r="CX45" s="621"/>
      <c r="CY45" s="622"/>
      <c r="CZ45" s="611">
        <v>2.4</v>
      </c>
      <c r="DA45" s="623"/>
      <c r="DB45" s="623"/>
      <c r="DC45" s="624"/>
      <c r="DD45" s="614">
        <v>33418</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509427</v>
      </c>
      <c r="CS46" s="609"/>
      <c r="CT46" s="609"/>
      <c r="CU46" s="609"/>
      <c r="CV46" s="609"/>
      <c r="CW46" s="609"/>
      <c r="CX46" s="609"/>
      <c r="CY46" s="610"/>
      <c r="CZ46" s="611">
        <v>8.9</v>
      </c>
      <c r="DA46" s="612"/>
      <c r="DB46" s="612"/>
      <c r="DC46" s="613"/>
      <c r="DD46" s="614">
        <v>164031</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v>601404</v>
      </c>
      <c r="CS47" s="621"/>
      <c r="CT47" s="621"/>
      <c r="CU47" s="621"/>
      <c r="CV47" s="621"/>
      <c r="CW47" s="621"/>
      <c r="CX47" s="621"/>
      <c r="CY47" s="622"/>
      <c r="CZ47" s="611">
        <v>10.5</v>
      </c>
      <c r="DA47" s="623"/>
      <c r="DB47" s="623"/>
      <c r="DC47" s="624"/>
      <c r="DD47" s="614">
        <v>206129</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5725237</v>
      </c>
      <c r="CS49" s="593"/>
      <c r="CT49" s="593"/>
      <c r="CU49" s="593"/>
      <c r="CV49" s="593"/>
      <c r="CW49" s="593"/>
      <c r="CX49" s="593"/>
      <c r="CY49" s="594"/>
      <c r="CZ49" s="595">
        <v>100</v>
      </c>
      <c r="DA49" s="596"/>
      <c r="DB49" s="596"/>
      <c r="DC49" s="597"/>
      <c r="DD49" s="598">
        <v>3762580</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DxQN/bGKlhV1kao0S4ACMww6xvElSE4lGMecI4BwQFWpnP4PvUvOdGraa6c/y+vcINp/oA6yRwfH9RZV4kGpAA==" saltValue="OffK8HqUO1HgHEWH+lPPh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15">
      <c r="A7" s="218">
        <v>1</v>
      </c>
      <c r="B7" s="1034" t="s">
        <v>374</v>
      </c>
      <c r="C7" s="1035"/>
      <c r="D7" s="1035"/>
      <c r="E7" s="1035"/>
      <c r="F7" s="1035"/>
      <c r="G7" s="1035"/>
      <c r="H7" s="1035"/>
      <c r="I7" s="1035"/>
      <c r="J7" s="1035"/>
      <c r="K7" s="1035"/>
      <c r="L7" s="1035"/>
      <c r="M7" s="1035"/>
      <c r="N7" s="1035"/>
      <c r="O7" s="1035"/>
      <c r="P7" s="1036"/>
      <c r="Q7" s="1089">
        <v>6441</v>
      </c>
      <c r="R7" s="1090"/>
      <c r="S7" s="1090"/>
      <c r="T7" s="1090"/>
      <c r="U7" s="1090"/>
      <c r="V7" s="1090">
        <v>5725</v>
      </c>
      <c r="W7" s="1090"/>
      <c r="X7" s="1090"/>
      <c r="Y7" s="1090"/>
      <c r="Z7" s="1090"/>
      <c r="AA7" s="1090">
        <v>716</v>
      </c>
      <c r="AB7" s="1090"/>
      <c r="AC7" s="1090"/>
      <c r="AD7" s="1090"/>
      <c r="AE7" s="1091"/>
      <c r="AF7" s="1092">
        <v>386</v>
      </c>
      <c r="AG7" s="1093"/>
      <c r="AH7" s="1093"/>
      <c r="AI7" s="1093"/>
      <c r="AJ7" s="1094"/>
      <c r="AK7" s="1095">
        <v>757</v>
      </c>
      <c r="AL7" s="1096"/>
      <c r="AM7" s="1096"/>
      <c r="AN7" s="1096"/>
      <c r="AO7" s="1096"/>
      <c r="AP7" s="1096">
        <v>3020</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6"/>
    </row>
    <row r="8" spans="1:131" s="217" customFormat="1" ht="26.25" customHeight="1" x14ac:dyDescent="0.15">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x14ac:dyDescent="0.15">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15">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15">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15">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15">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15">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15">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15">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15">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15">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15">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15">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15">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
      <c r="A23" s="222" t="s">
        <v>376</v>
      </c>
      <c r="B23" s="924" t="s">
        <v>377</v>
      </c>
      <c r="C23" s="925"/>
      <c r="D23" s="925"/>
      <c r="E23" s="925"/>
      <c r="F23" s="925"/>
      <c r="G23" s="925"/>
      <c r="H23" s="925"/>
      <c r="I23" s="925"/>
      <c r="J23" s="925"/>
      <c r="K23" s="925"/>
      <c r="L23" s="925"/>
      <c r="M23" s="925"/>
      <c r="N23" s="925"/>
      <c r="O23" s="925"/>
      <c r="P23" s="935"/>
      <c r="Q23" s="1054">
        <v>6443</v>
      </c>
      <c r="R23" s="1048"/>
      <c r="S23" s="1048"/>
      <c r="T23" s="1048"/>
      <c r="U23" s="1048"/>
      <c r="V23" s="1048">
        <v>5727</v>
      </c>
      <c r="W23" s="1048"/>
      <c r="X23" s="1048"/>
      <c r="Y23" s="1048"/>
      <c r="Z23" s="1048"/>
      <c r="AA23" s="1048">
        <v>716</v>
      </c>
      <c r="AB23" s="1048"/>
      <c r="AC23" s="1048"/>
      <c r="AD23" s="1048"/>
      <c r="AE23" s="1055"/>
      <c r="AF23" s="1056">
        <v>386</v>
      </c>
      <c r="AG23" s="1048"/>
      <c r="AH23" s="1048"/>
      <c r="AI23" s="1048"/>
      <c r="AJ23" s="1057"/>
      <c r="AK23" s="1058"/>
      <c r="AL23" s="1059"/>
      <c r="AM23" s="1059"/>
      <c r="AN23" s="1059"/>
      <c r="AO23" s="1059"/>
      <c r="AP23" s="1048">
        <v>3020</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15">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4">
        <v>1</v>
      </c>
      <c r="B28" s="1034" t="s">
        <v>388</v>
      </c>
      <c r="C28" s="1035"/>
      <c r="D28" s="1035"/>
      <c r="E28" s="1035"/>
      <c r="F28" s="1035"/>
      <c r="G28" s="1035"/>
      <c r="H28" s="1035"/>
      <c r="I28" s="1035"/>
      <c r="J28" s="1035"/>
      <c r="K28" s="1035"/>
      <c r="L28" s="1035"/>
      <c r="M28" s="1035"/>
      <c r="N28" s="1035"/>
      <c r="O28" s="1035"/>
      <c r="P28" s="1036"/>
      <c r="Q28" s="1037">
        <v>60</v>
      </c>
      <c r="R28" s="1038"/>
      <c r="S28" s="1038"/>
      <c r="T28" s="1038"/>
      <c r="U28" s="1038"/>
      <c r="V28" s="1038">
        <v>60</v>
      </c>
      <c r="W28" s="1038"/>
      <c r="X28" s="1038"/>
      <c r="Y28" s="1038"/>
      <c r="Z28" s="1038"/>
      <c r="AA28" s="1038">
        <v>0</v>
      </c>
      <c r="AB28" s="1038"/>
      <c r="AC28" s="1038"/>
      <c r="AD28" s="1038"/>
      <c r="AE28" s="1039"/>
      <c r="AF28" s="1040">
        <v>0</v>
      </c>
      <c r="AG28" s="1038"/>
      <c r="AH28" s="1038"/>
      <c r="AI28" s="1038"/>
      <c r="AJ28" s="1041"/>
      <c r="AK28" s="1029">
        <v>60</v>
      </c>
      <c r="AL28" s="1030"/>
      <c r="AM28" s="1030"/>
      <c r="AN28" s="1030"/>
      <c r="AO28" s="1030"/>
      <c r="AP28" s="1030" t="s">
        <v>558</v>
      </c>
      <c r="AQ28" s="1030"/>
      <c r="AR28" s="1030"/>
      <c r="AS28" s="1030"/>
      <c r="AT28" s="1030"/>
      <c r="AU28" s="1030" t="s">
        <v>558</v>
      </c>
      <c r="AV28" s="1030"/>
      <c r="AW28" s="1030"/>
      <c r="AX28" s="1030"/>
      <c r="AY28" s="1030"/>
      <c r="AZ28" s="1031" t="s">
        <v>558</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4">
        <v>2</v>
      </c>
      <c r="B29" s="1017" t="s">
        <v>389</v>
      </c>
      <c r="C29" s="1018"/>
      <c r="D29" s="1018"/>
      <c r="E29" s="1018"/>
      <c r="F29" s="1018"/>
      <c r="G29" s="1018"/>
      <c r="H29" s="1018"/>
      <c r="I29" s="1018"/>
      <c r="J29" s="1018"/>
      <c r="K29" s="1018"/>
      <c r="L29" s="1018"/>
      <c r="M29" s="1018"/>
      <c r="N29" s="1018"/>
      <c r="O29" s="1018"/>
      <c r="P29" s="1019"/>
      <c r="Q29" s="1025">
        <v>665</v>
      </c>
      <c r="R29" s="1026"/>
      <c r="S29" s="1026"/>
      <c r="T29" s="1026"/>
      <c r="U29" s="1026"/>
      <c r="V29" s="1026">
        <v>597</v>
      </c>
      <c r="W29" s="1026"/>
      <c r="X29" s="1026"/>
      <c r="Y29" s="1026"/>
      <c r="Z29" s="1026"/>
      <c r="AA29" s="1026">
        <v>68</v>
      </c>
      <c r="AB29" s="1026"/>
      <c r="AC29" s="1026"/>
      <c r="AD29" s="1026"/>
      <c r="AE29" s="1027"/>
      <c r="AF29" s="1022">
        <v>68</v>
      </c>
      <c r="AG29" s="1023"/>
      <c r="AH29" s="1023"/>
      <c r="AI29" s="1023"/>
      <c r="AJ29" s="1024"/>
      <c r="AK29" s="967">
        <v>101</v>
      </c>
      <c r="AL29" s="958"/>
      <c r="AM29" s="958"/>
      <c r="AN29" s="958"/>
      <c r="AO29" s="958"/>
      <c r="AP29" s="958" t="s">
        <v>558</v>
      </c>
      <c r="AQ29" s="958"/>
      <c r="AR29" s="958"/>
      <c r="AS29" s="958"/>
      <c r="AT29" s="958"/>
      <c r="AU29" s="958" t="s">
        <v>558</v>
      </c>
      <c r="AV29" s="958"/>
      <c r="AW29" s="958"/>
      <c r="AX29" s="958"/>
      <c r="AY29" s="958"/>
      <c r="AZ29" s="1028" t="s">
        <v>558</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4">
        <v>3</v>
      </c>
      <c r="B30" s="1017" t="s">
        <v>390</v>
      </c>
      <c r="C30" s="1018"/>
      <c r="D30" s="1018"/>
      <c r="E30" s="1018"/>
      <c r="F30" s="1018"/>
      <c r="G30" s="1018"/>
      <c r="H30" s="1018"/>
      <c r="I30" s="1018"/>
      <c r="J30" s="1018"/>
      <c r="K30" s="1018"/>
      <c r="L30" s="1018"/>
      <c r="M30" s="1018"/>
      <c r="N30" s="1018"/>
      <c r="O30" s="1018"/>
      <c r="P30" s="1019"/>
      <c r="Q30" s="1025">
        <v>72</v>
      </c>
      <c r="R30" s="1026"/>
      <c r="S30" s="1026"/>
      <c r="T30" s="1026"/>
      <c r="U30" s="1026"/>
      <c r="V30" s="1026">
        <v>70</v>
      </c>
      <c r="W30" s="1026"/>
      <c r="X30" s="1026"/>
      <c r="Y30" s="1026"/>
      <c r="Z30" s="1026"/>
      <c r="AA30" s="1026">
        <v>2</v>
      </c>
      <c r="AB30" s="1026"/>
      <c r="AC30" s="1026"/>
      <c r="AD30" s="1026"/>
      <c r="AE30" s="1027"/>
      <c r="AF30" s="1022">
        <v>2</v>
      </c>
      <c r="AG30" s="1023"/>
      <c r="AH30" s="1023"/>
      <c r="AI30" s="1023"/>
      <c r="AJ30" s="1024"/>
      <c r="AK30" s="967">
        <v>84</v>
      </c>
      <c r="AL30" s="958"/>
      <c r="AM30" s="958"/>
      <c r="AN30" s="958"/>
      <c r="AO30" s="958"/>
      <c r="AP30" s="958" t="s">
        <v>558</v>
      </c>
      <c r="AQ30" s="958"/>
      <c r="AR30" s="958"/>
      <c r="AS30" s="958"/>
      <c r="AT30" s="958"/>
      <c r="AU30" s="958" t="s">
        <v>558</v>
      </c>
      <c r="AV30" s="958"/>
      <c r="AW30" s="958"/>
      <c r="AX30" s="958"/>
      <c r="AY30" s="958"/>
      <c r="AZ30" s="1028" t="s">
        <v>558</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4">
        <v>4</v>
      </c>
      <c r="B31" s="1017" t="s">
        <v>391</v>
      </c>
      <c r="C31" s="1018"/>
      <c r="D31" s="1018"/>
      <c r="E31" s="1018"/>
      <c r="F31" s="1018"/>
      <c r="G31" s="1018"/>
      <c r="H31" s="1018"/>
      <c r="I31" s="1018"/>
      <c r="J31" s="1018"/>
      <c r="K31" s="1018"/>
      <c r="L31" s="1018"/>
      <c r="M31" s="1018"/>
      <c r="N31" s="1018"/>
      <c r="O31" s="1018"/>
      <c r="P31" s="1019"/>
      <c r="Q31" s="1025">
        <v>202</v>
      </c>
      <c r="R31" s="1026"/>
      <c r="S31" s="1026"/>
      <c r="T31" s="1026"/>
      <c r="U31" s="1026"/>
      <c r="V31" s="1026">
        <v>248</v>
      </c>
      <c r="W31" s="1026"/>
      <c r="X31" s="1026"/>
      <c r="Y31" s="1026"/>
      <c r="Z31" s="1026"/>
      <c r="AA31" s="1026">
        <v>-46</v>
      </c>
      <c r="AB31" s="1026"/>
      <c r="AC31" s="1026"/>
      <c r="AD31" s="1026"/>
      <c r="AE31" s="1027"/>
      <c r="AF31" s="1022">
        <v>47</v>
      </c>
      <c r="AG31" s="1023"/>
      <c r="AH31" s="1023"/>
      <c r="AI31" s="1023"/>
      <c r="AJ31" s="1024"/>
      <c r="AK31" s="967">
        <v>58</v>
      </c>
      <c r="AL31" s="958"/>
      <c r="AM31" s="958"/>
      <c r="AN31" s="958"/>
      <c r="AO31" s="958"/>
      <c r="AP31" s="958">
        <v>578</v>
      </c>
      <c r="AQ31" s="958"/>
      <c r="AR31" s="958"/>
      <c r="AS31" s="958"/>
      <c r="AT31" s="958"/>
      <c r="AU31" s="958">
        <v>303</v>
      </c>
      <c r="AV31" s="958"/>
      <c r="AW31" s="958"/>
      <c r="AX31" s="958"/>
      <c r="AY31" s="958"/>
      <c r="AZ31" s="1028" t="s">
        <v>558</v>
      </c>
      <c r="BA31" s="1028"/>
      <c r="BB31" s="1028"/>
      <c r="BC31" s="1028"/>
      <c r="BD31" s="1028"/>
      <c r="BE31" s="959" t="s">
        <v>392</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4">
        <v>5</v>
      </c>
      <c r="B32" s="1017" t="s">
        <v>393</v>
      </c>
      <c r="C32" s="1018"/>
      <c r="D32" s="1018"/>
      <c r="E32" s="1018"/>
      <c r="F32" s="1018"/>
      <c r="G32" s="1018"/>
      <c r="H32" s="1018"/>
      <c r="I32" s="1018"/>
      <c r="J32" s="1018"/>
      <c r="K32" s="1018"/>
      <c r="L32" s="1018"/>
      <c r="M32" s="1018"/>
      <c r="N32" s="1018"/>
      <c r="O32" s="1018"/>
      <c r="P32" s="1019"/>
      <c r="Q32" s="1025">
        <v>111</v>
      </c>
      <c r="R32" s="1026"/>
      <c r="S32" s="1026"/>
      <c r="T32" s="1026"/>
      <c r="U32" s="1026"/>
      <c r="V32" s="1026">
        <v>105</v>
      </c>
      <c r="W32" s="1026"/>
      <c r="X32" s="1026"/>
      <c r="Y32" s="1026"/>
      <c r="Z32" s="1026"/>
      <c r="AA32" s="1026">
        <v>6</v>
      </c>
      <c r="AB32" s="1026"/>
      <c r="AC32" s="1026"/>
      <c r="AD32" s="1026"/>
      <c r="AE32" s="1027"/>
      <c r="AF32" s="1022">
        <v>29</v>
      </c>
      <c r="AG32" s="1023"/>
      <c r="AH32" s="1023"/>
      <c r="AI32" s="1023"/>
      <c r="AJ32" s="1024"/>
      <c r="AK32" s="967">
        <v>44</v>
      </c>
      <c r="AL32" s="958"/>
      <c r="AM32" s="958"/>
      <c r="AN32" s="958"/>
      <c r="AO32" s="958"/>
      <c r="AP32" s="958">
        <v>486</v>
      </c>
      <c r="AQ32" s="958"/>
      <c r="AR32" s="958"/>
      <c r="AS32" s="958"/>
      <c r="AT32" s="958"/>
      <c r="AU32" s="958">
        <v>486</v>
      </c>
      <c r="AV32" s="958"/>
      <c r="AW32" s="958"/>
      <c r="AX32" s="958"/>
      <c r="AY32" s="958"/>
      <c r="AZ32" s="1028" t="s">
        <v>558</v>
      </c>
      <c r="BA32" s="1028"/>
      <c r="BB32" s="1028"/>
      <c r="BC32" s="1028"/>
      <c r="BD32" s="1028"/>
      <c r="BE32" s="959" t="s">
        <v>392</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4">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394</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2" t="s">
        <v>376</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147</v>
      </c>
      <c r="AG63" s="946"/>
      <c r="AH63" s="946"/>
      <c r="AI63" s="946"/>
      <c r="AJ63" s="1009"/>
      <c r="AK63" s="1010"/>
      <c r="AL63" s="950"/>
      <c r="AM63" s="950"/>
      <c r="AN63" s="950"/>
      <c r="AO63" s="950"/>
      <c r="AP63" s="946">
        <v>1064</v>
      </c>
      <c r="AQ63" s="946"/>
      <c r="AR63" s="946"/>
      <c r="AS63" s="946"/>
      <c r="AT63" s="946"/>
      <c r="AU63" s="946">
        <v>789</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397</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398</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8">
        <v>1</v>
      </c>
      <c r="B68" s="972" t="s">
        <v>549</v>
      </c>
      <c r="C68" s="973"/>
      <c r="D68" s="973"/>
      <c r="E68" s="973"/>
      <c r="F68" s="973"/>
      <c r="G68" s="973"/>
      <c r="H68" s="973"/>
      <c r="I68" s="973"/>
      <c r="J68" s="973"/>
      <c r="K68" s="973"/>
      <c r="L68" s="973"/>
      <c r="M68" s="973"/>
      <c r="N68" s="973"/>
      <c r="O68" s="973"/>
      <c r="P68" s="974"/>
      <c r="Q68" s="975">
        <v>1046</v>
      </c>
      <c r="R68" s="969"/>
      <c r="S68" s="969"/>
      <c r="T68" s="969"/>
      <c r="U68" s="969"/>
      <c r="V68" s="969">
        <v>1043</v>
      </c>
      <c r="W68" s="969"/>
      <c r="X68" s="969"/>
      <c r="Y68" s="969"/>
      <c r="Z68" s="969"/>
      <c r="AA68" s="969">
        <v>3</v>
      </c>
      <c r="AB68" s="969"/>
      <c r="AC68" s="969"/>
      <c r="AD68" s="969"/>
      <c r="AE68" s="969"/>
      <c r="AF68" s="969">
        <v>3</v>
      </c>
      <c r="AG68" s="969"/>
      <c r="AH68" s="969"/>
      <c r="AI68" s="969"/>
      <c r="AJ68" s="969"/>
      <c r="AK68" s="969" t="s">
        <v>558</v>
      </c>
      <c r="AL68" s="969"/>
      <c r="AM68" s="969"/>
      <c r="AN68" s="969"/>
      <c r="AO68" s="969"/>
      <c r="AP68" s="969" t="s">
        <v>558</v>
      </c>
      <c r="AQ68" s="969"/>
      <c r="AR68" s="969"/>
      <c r="AS68" s="969"/>
      <c r="AT68" s="969"/>
      <c r="AU68" s="969" t="s">
        <v>558</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0">
        <v>2</v>
      </c>
      <c r="B69" s="961" t="s">
        <v>550</v>
      </c>
      <c r="C69" s="962"/>
      <c r="D69" s="962"/>
      <c r="E69" s="962"/>
      <c r="F69" s="962"/>
      <c r="G69" s="962"/>
      <c r="H69" s="962"/>
      <c r="I69" s="962"/>
      <c r="J69" s="962"/>
      <c r="K69" s="962"/>
      <c r="L69" s="962"/>
      <c r="M69" s="962"/>
      <c r="N69" s="962"/>
      <c r="O69" s="962"/>
      <c r="P69" s="963"/>
      <c r="Q69" s="964">
        <v>127</v>
      </c>
      <c r="R69" s="958"/>
      <c r="S69" s="958"/>
      <c r="T69" s="958"/>
      <c r="U69" s="958"/>
      <c r="V69" s="958">
        <v>112</v>
      </c>
      <c r="W69" s="958"/>
      <c r="X69" s="958"/>
      <c r="Y69" s="958"/>
      <c r="Z69" s="958"/>
      <c r="AA69" s="958">
        <v>15</v>
      </c>
      <c r="AB69" s="958"/>
      <c r="AC69" s="958"/>
      <c r="AD69" s="958"/>
      <c r="AE69" s="958"/>
      <c r="AF69" s="958">
        <v>15</v>
      </c>
      <c r="AG69" s="958"/>
      <c r="AH69" s="958"/>
      <c r="AI69" s="958"/>
      <c r="AJ69" s="958"/>
      <c r="AK69" s="958">
        <v>48</v>
      </c>
      <c r="AL69" s="958"/>
      <c r="AM69" s="958"/>
      <c r="AN69" s="958"/>
      <c r="AO69" s="958"/>
      <c r="AP69" s="958" t="s">
        <v>558</v>
      </c>
      <c r="AQ69" s="958"/>
      <c r="AR69" s="958"/>
      <c r="AS69" s="958"/>
      <c r="AT69" s="958"/>
      <c r="AU69" s="958" t="s">
        <v>558</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0">
        <v>3</v>
      </c>
      <c r="B70" s="961" t="s">
        <v>551</v>
      </c>
      <c r="C70" s="962"/>
      <c r="D70" s="962"/>
      <c r="E70" s="962"/>
      <c r="F70" s="962"/>
      <c r="G70" s="962"/>
      <c r="H70" s="962"/>
      <c r="I70" s="962"/>
      <c r="J70" s="962"/>
      <c r="K70" s="962"/>
      <c r="L70" s="962"/>
      <c r="M70" s="962"/>
      <c r="N70" s="962"/>
      <c r="O70" s="962"/>
      <c r="P70" s="963"/>
      <c r="Q70" s="964">
        <v>6413</v>
      </c>
      <c r="R70" s="958"/>
      <c r="S70" s="958"/>
      <c r="T70" s="958"/>
      <c r="U70" s="958"/>
      <c r="V70" s="958">
        <v>6154</v>
      </c>
      <c r="W70" s="958"/>
      <c r="X70" s="958"/>
      <c r="Y70" s="958"/>
      <c r="Z70" s="958"/>
      <c r="AA70" s="958">
        <v>259</v>
      </c>
      <c r="AB70" s="958"/>
      <c r="AC70" s="958"/>
      <c r="AD70" s="958"/>
      <c r="AE70" s="958"/>
      <c r="AF70" s="958">
        <v>259</v>
      </c>
      <c r="AG70" s="958"/>
      <c r="AH70" s="958"/>
      <c r="AI70" s="958"/>
      <c r="AJ70" s="958"/>
      <c r="AK70" s="958" t="s">
        <v>558</v>
      </c>
      <c r="AL70" s="958"/>
      <c r="AM70" s="958"/>
      <c r="AN70" s="958"/>
      <c r="AO70" s="958"/>
      <c r="AP70" s="958" t="s">
        <v>558</v>
      </c>
      <c r="AQ70" s="958"/>
      <c r="AR70" s="958"/>
      <c r="AS70" s="958"/>
      <c r="AT70" s="958"/>
      <c r="AU70" s="958" t="s">
        <v>558</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0">
        <v>4</v>
      </c>
      <c r="B71" s="961" t="s">
        <v>552</v>
      </c>
      <c r="C71" s="962"/>
      <c r="D71" s="962"/>
      <c r="E71" s="962"/>
      <c r="F71" s="962"/>
      <c r="G71" s="962"/>
      <c r="H71" s="962"/>
      <c r="I71" s="962"/>
      <c r="J71" s="962"/>
      <c r="K71" s="962"/>
      <c r="L71" s="962"/>
      <c r="M71" s="962"/>
      <c r="N71" s="962"/>
      <c r="O71" s="962"/>
      <c r="P71" s="963"/>
      <c r="Q71" s="964">
        <v>30</v>
      </c>
      <c r="R71" s="958"/>
      <c r="S71" s="958"/>
      <c r="T71" s="958"/>
      <c r="U71" s="958"/>
      <c r="V71" s="958">
        <v>25</v>
      </c>
      <c r="W71" s="958"/>
      <c r="X71" s="958"/>
      <c r="Y71" s="958"/>
      <c r="Z71" s="958"/>
      <c r="AA71" s="958">
        <v>4</v>
      </c>
      <c r="AB71" s="958"/>
      <c r="AC71" s="958"/>
      <c r="AD71" s="958"/>
      <c r="AE71" s="958"/>
      <c r="AF71" s="958">
        <v>4</v>
      </c>
      <c r="AG71" s="958"/>
      <c r="AH71" s="958"/>
      <c r="AI71" s="958"/>
      <c r="AJ71" s="958"/>
      <c r="AK71" s="958">
        <v>8</v>
      </c>
      <c r="AL71" s="958"/>
      <c r="AM71" s="958"/>
      <c r="AN71" s="958"/>
      <c r="AO71" s="958"/>
      <c r="AP71" s="958" t="s">
        <v>558</v>
      </c>
      <c r="AQ71" s="958"/>
      <c r="AR71" s="958"/>
      <c r="AS71" s="958"/>
      <c r="AT71" s="958"/>
      <c r="AU71" s="958" t="s">
        <v>558</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0">
        <v>5</v>
      </c>
      <c r="B72" s="961" t="s">
        <v>553</v>
      </c>
      <c r="C72" s="962"/>
      <c r="D72" s="962"/>
      <c r="E72" s="962"/>
      <c r="F72" s="962"/>
      <c r="G72" s="962"/>
      <c r="H72" s="962"/>
      <c r="I72" s="962"/>
      <c r="J72" s="962"/>
      <c r="K72" s="962"/>
      <c r="L72" s="962"/>
      <c r="M72" s="962"/>
      <c r="N72" s="962"/>
      <c r="O72" s="962"/>
      <c r="P72" s="963"/>
      <c r="Q72" s="964">
        <v>4538</v>
      </c>
      <c r="R72" s="958"/>
      <c r="S72" s="958"/>
      <c r="T72" s="958"/>
      <c r="U72" s="958"/>
      <c r="V72" s="958">
        <v>4385</v>
      </c>
      <c r="W72" s="958"/>
      <c r="X72" s="958"/>
      <c r="Y72" s="958"/>
      <c r="Z72" s="958"/>
      <c r="AA72" s="958">
        <v>153</v>
      </c>
      <c r="AB72" s="958"/>
      <c r="AC72" s="958"/>
      <c r="AD72" s="958"/>
      <c r="AE72" s="958"/>
      <c r="AF72" s="958">
        <v>153</v>
      </c>
      <c r="AG72" s="958"/>
      <c r="AH72" s="958"/>
      <c r="AI72" s="958"/>
      <c r="AJ72" s="958"/>
      <c r="AK72" s="958">
        <v>257</v>
      </c>
      <c r="AL72" s="958"/>
      <c r="AM72" s="958"/>
      <c r="AN72" s="958"/>
      <c r="AO72" s="958"/>
      <c r="AP72" s="958">
        <v>1192</v>
      </c>
      <c r="AQ72" s="958"/>
      <c r="AR72" s="958"/>
      <c r="AS72" s="958"/>
      <c r="AT72" s="958"/>
      <c r="AU72" s="958" t="s">
        <v>558</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0">
        <v>6</v>
      </c>
      <c r="B73" s="961" t="s">
        <v>554</v>
      </c>
      <c r="C73" s="962"/>
      <c r="D73" s="962"/>
      <c r="E73" s="962"/>
      <c r="F73" s="962"/>
      <c r="G73" s="962"/>
      <c r="H73" s="962"/>
      <c r="I73" s="962"/>
      <c r="J73" s="962"/>
      <c r="K73" s="962"/>
      <c r="L73" s="962"/>
      <c r="M73" s="962"/>
      <c r="N73" s="962"/>
      <c r="O73" s="962"/>
      <c r="P73" s="963"/>
      <c r="Q73" s="964">
        <v>184</v>
      </c>
      <c r="R73" s="958"/>
      <c r="S73" s="958"/>
      <c r="T73" s="958"/>
      <c r="U73" s="958"/>
      <c r="V73" s="958">
        <v>168</v>
      </c>
      <c r="W73" s="958"/>
      <c r="X73" s="958"/>
      <c r="Y73" s="958"/>
      <c r="Z73" s="958"/>
      <c r="AA73" s="958">
        <v>16</v>
      </c>
      <c r="AB73" s="958"/>
      <c r="AC73" s="958"/>
      <c r="AD73" s="958"/>
      <c r="AE73" s="958"/>
      <c r="AF73" s="958">
        <v>16</v>
      </c>
      <c r="AG73" s="958"/>
      <c r="AH73" s="958"/>
      <c r="AI73" s="958"/>
      <c r="AJ73" s="958"/>
      <c r="AK73" s="958">
        <v>23</v>
      </c>
      <c r="AL73" s="958"/>
      <c r="AM73" s="958"/>
      <c r="AN73" s="958"/>
      <c r="AO73" s="958"/>
      <c r="AP73" s="958" t="s">
        <v>558</v>
      </c>
      <c r="AQ73" s="958"/>
      <c r="AR73" s="958"/>
      <c r="AS73" s="958"/>
      <c r="AT73" s="958"/>
      <c r="AU73" s="958" t="s">
        <v>558</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0">
        <v>7</v>
      </c>
      <c r="B74" s="961" t="s">
        <v>555</v>
      </c>
      <c r="C74" s="962"/>
      <c r="D74" s="962"/>
      <c r="E74" s="962"/>
      <c r="F74" s="962"/>
      <c r="G74" s="962"/>
      <c r="H74" s="962"/>
      <c r="I74" s="962"/>
      <c r="J74" s="962"/>
      <c r="K74" s="962"/>
      <c r="L74" s="962"/>
      <c r="M74" s="962"/>
      <c r="N74" s="962"/>
      <c r="O74" s="962"/>
      <c r="P74" s="963"/>
      <c r="Q74" s="964">
        <v>2539</v>
      </c>
      <c r="R74" s="958"/>
      <c r="S74" s="958"/>
      <c r="T74" s="958"/>
      <c r="U74" s="958"/>
      <c r="V74" s="958">
        <v>2376</v>
      </c>
      <c r="W74" s="958"/>
      <c r="X74" s="958"/>
      <c r="Y74" s="958"/>
      <c r="Z74" s="958"/>
      <c r="AA74" s="958">
        <v>163</v>
      </c>
      <c r="AB74" s="958"/>
      <c r="AC74" s="958"/>
      <c r="AD74" s="958"/>
      <c r="AE74" s="958"/>
      <c r="AF74" s="958">
        <v>163</v>
      </c>
      <c r="AG74" s="958"/>
      <c r="AH74" s="958"/>
      <c r="AI74" s="958"/>
      <c r="AJ74" s="958"/>
      <c r="AK74" s="958">
        <v>175</v>
      </c>
      <c r="AL74" s="958"/>
      <c r="AM74" s="958"/>
      <c r="AN74" s="958"/>
      <c r="AO74" s="958"/>
      <c r="AP74" s="958" t="s">
        <v>558</v>
      </c>
      <c r="AQ74" s="958"/>
      <c r="AR74" s="958"/>
      <c r="AS74" s="958"/>
      <c r="AT74" s="958"/>
      <c r="AU74" s="958" t="s">
        <v>558</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0">
        <v>8</v>
      </c>
      <c r="B75" s="961" t="s">
        <v>556</v>
      </c>
      <c r="C75" s="962"/>
      <c r="D75" s="962"/>
      <c r="E75" s="962"/>
      <c r="F75" s="962"/>
      <c r="G75" s="962"/>
      <c r="H75" s="962"/>
      <c r="I75" s="962"/>
      <c r="J75" s="962"/>
      <c r="K75" s="962"/>
      <c r="L75" s="962"/>
      <c r="M75" s="962"/>
      <c r="N75" s="962"/>
      <c r="O75" s="962"/>
      <c r="P75" s="963"/>
      <c r="Q75" s="965">
        <v>335</v>
      </c>
      <c r="R75" s="966"/>
      <c r="S75" s="966"/>
      <c r="T75" s="966"/>
      <c r="U75" s="967"/>
      <c r="V75" s="968">
        <v>181</v>
      </c>
      <c r="W75" s="966"/>
      <c r="X75" s="966"/>
      <c r="Y75" s="966"/>
      <c r="Z75" s="967"/>
      <c r="AA75" s="968">
        <v>154</v>
      </c>
      <c r="AB75" s="966"/>
      <c r="AC75" s="966"/>
      <c r="AD75" s="966"/>
      <c r="AE75" s="967"/>
      <c r="AF75" s="968">
        <v>154</v>
      </c>
      <c r="AG75" s="966"/>
      <c r="AH75" s="966"/>
      <c r="AI75" s="966"/>
      <c r="AJ75" s="967"/>
      <c r="AK75" s="968">
        <v>162</v>
      </c>
      <c r="AL75" s="966"/>
      <c r="AM75" s="966"/>
      <c r="AN75" s="966"/>
      <c r="AO75" s="967"/>
      <c r="AP75" s="968" t="s">
        <v>558</v>
      </c>
      <c r="AQ75" s="966"/>
      <c r="AR75" s="966"/>
      <c r="AS75" s="966"/>
      <c r="AT75" s="967"/>
      <c r="AU75" s="968" t="s">
        <v>558</v>
      </c>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0">
        <v>9</v>
      </c>
      <c r="B76" s="961" t="s">
        <v>557</v>
      </c>
      <c r="C76" s="962"/>
      <c r="D76" s="962"/>
      <c r="E76" s="962"/>
      <c r="F76" s="962"/>
      <c r="G76" s="962"/>
      <c r="H76" s="962"/>
      <c r="I76" s="962"/>
      <c r="J76" s="962"/>
      <c r="K76" s="962"/>
      <c r="L76" s="962"/>
      <c r="M76" s="962"/>
      <c r="N76" s="962"/>
      <c r="O76" s="962"/>
      <c r="P76" s="963"/>
      <c r="Q76" s="965">
        <v>166278</v>
      </c>
      <c r="R76" s="966"/>
      <c r="S76" s="966"/>
      <c r="T76" s="966"/>
      <c r="U76" s="967"/>
      <c r="V76" s="968">
        <v>162373</v>
      </c>
      <c r="W76" s="966"/>
      <c r="X76" s="966"/>
      <c r="Y76" s="966"/>
      <c r="Z76" s="967"/>
      <c r="AA76" s="968">
        <v>3905</v>
      </c>
      <c r="AB76" s="966"/>
      <c r="AC76" s="966"/>
      <c r="AD76" s="966"/>
      <c r="AE76" s="967"/>
      <c r="AF76" s="968">
        <v>3905</v>
      </c>
      <c r="AG76" s="966"/>
      <c r="AH76" s="966"/>
      <c r="AI76" s="966"/>
      <c r="AJ76" s="967"/>
      <c r="AK76" s="968">
        <v>1502</v>
      </c>
      <c r="AL76" s="966"/>
      <c r="AM76" s="966"/>
      <c r="AN76" s="966"/>
      <c r="AO76" s="967"/>
      <c r="AP76" s="968" t="s">
        <v>558</v>
      </c>
      <c r="AQ76" s="966"/>
      <c r="AR76" s="966"/>
      <c r="AS76" s="966"/>
      <c r="AT76" s="967"/>
      <c r="AU76" s="968" t="s">
        <v>558</v>
      </c>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2" t="s">
        <v>376</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4672</v>
      </c>
      <c r="AG88" s="946"/>
      <c r="AH88" s="946"/>
      <c r="AI88" s="946"/>
      <c r="AJ88" s="946"/>
      <c r="AK88" s="950"/>
      <c r="AL88" s="950"/>
      <c r="AM88" s="950"/>
      <c r="AN88" s="950"/>
      <c r="AO88" s="950"/>
      <c r="AP88" s="946">
        <v>1192</v>
      </c>
      <c r="AQ88" s="946"/>
      <c r="AR88" s="946"/>
      <c r="AS88" s="946"/>
      <c r="AT88" s="946"/>
      <c r="AU88" s="946" t="s">
        <v>485</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294</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294</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294</v>
      </c>
      <c r="DR109" s="883"/>
      <c r="DS109" s="883"/>
      <c r="DT109" s="883"/>
      <c r="DU109" s="884"/>
      <c r="DV109" s="885" t="s">
        <v>410</v>
      </c>
      <c r="DW109" s="883"/>
      <c r="DX109" s="883"/>
      <c r="DY109" s="883"/>
      <c r="DZ109" s="916"/>
    </row>
    <row r="110" spans="1:131" s="212" customFormat="1" ht="26.25" customHeight="1" x14ac:dyDescent="0.15">
      <c r="A110" s="794" t="s">
        <v>412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359266</v>
      </c>
      <c r="AB110" s="876"/>
      <c r="AC110" s="876"/>
      <c r="AD110" s="876"/>
      <c r="AE110" s="877"/>
      <c r="AF110" s="878">
        <v>355047</v>
      </c>
      <c r="AG110" s="876"/>
      <c r="AH110" s="876"/>
      <c r="AI110" s="876"/>
      <c r="AJ110" s="877"/>
      <c r="AK110" s="878">
        <v>352496</v>
      </c>
      <c r="AL110" s="876"/>
      <c r="AM110" s="876"/>
      <c r="AN110" s="876"/>
      <c r="AO110" s="877"/>
      <c r="AP110" s="879">
        <v>15.6</v>
      </c>
      <c r="AQ110" s="880"/>
      <c r="AR110" s="880"/>
      <c r="AS110" s="880"/>
      <c r="AT110" s="881"/>
      <c r="AU110" s="917" t="s">
        <v>69</v>
      </c>
      <c r="AV110" s="918"/>
      <c r="AW110" s="918"/>
      <c r="AX110" s="918"/>
      <c r="AY110" s="918"/>
      <c r="AZ110" s="847" t="s">
        <v>413</v>
      </c>
      <c r="BA110" s="795"/>
      <c r="BB110" s="795"/>
      <c r="BC110" s="795"/>
      <c r="BD110" s="795"/>
      <c r="BE110" s="795"/>
      <c r="BF110" s="795"/>
      <c r="BG110" s="795"/>
      <c r="BH110" s="795"/>
      <c r="BI110" s="795"/>
      <c r="BJ110" s="795"/>
      <c r="BK110" s="795"/>
      <c r="BL110" s="795"/>
      <c r="BM110" s="795"/>
      <c r="BN110" s="795"/>
      <c r="BO110" s="795"/>
      <c r="BP110" s="796"/>
      <c r="BQ110" s="848">
        <v>2894692</v>
      </c>
      <c r="BR110" s="829"/>
      <c r="BS110" s="829"/>
      <c r="BT110" s="829"/>
      <c r="BU110" s="829"/>
      <c r="BV110" s="829">
        <v>2809096</v>
      </c>
      <c r="BW110" s="829"/>
      <c r="BX110" s="829"/>
      <c r="BY110" s="829"/>
      <c r="BZ110" s="829"/>
      <c r="CA110" s="829">
        <v>3020480</v>
      </c>
      <c r="CB110" s="829"/>
      <c r="CC110" s="829"/>
      <c r="CD110" s="829"/>
      <c r="CE110" s="829"/>
      <c r="CF110" s="853">
        <v>133.4</v>
      </c>
      <c r="CG110" s="854"/>
      <c r="CH110" s="854"/>
      <c r="CI110" s="854"/>
      <c r="CJ110" s="854"/>
      <c r="CK110" s="913" t="s">
        <v>414</v>
      </c>
      <c r="CL110" s="806"/>
      <c r="CM110" s="847" t="s">
        <v>415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417</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421</v>
      </c>
      <c r="BA112" s="739"/>
      <c r="BB112" s="739"/>
      <c r="BC112" s="739"/>
      <c r="BD112" s="739"/>
      <c r="BE112" s="739"/>
      <c r="BF112" s="739"/>
      <c r="BG112" s="739"/>
      <c r="BH112" s="739"/>
      <c r="BI112" s="739"/>
      <c r="BJ112" s="739"/>
      <c r="BK112" s="739"/>
      <c r="BL112" s="739"/>
      <c r="BM112" s="739"/>
      <c r="BN112" s="739"/>
      <c r="BO112" s="739"/>
      <c r="BP112" s="740"/>
      <c r="BQ112" s="803">
        <v>716991</v>
      </c>
      <c r="BR112" s="804"/>
      <c r="BS112" s="804"/>
      <c r="BT112" s="804"/>
      <c r="BU112" s="804"/>
      <c r="BV112" s="804">
        <v>700437</v>
      </c>
      <c r="BW112" s="804"/>
      <c r="BX112" s="804"/>
      <c r="BY112" s="804"/>
      <c r="BZ112" s="804"/>
      <c r="CA112" s="804">
        <v>789325</v>
      </c>
      <c r="CB112" s="804"/>
      <c r="CC112" s="804"/>
      <c r="CD112" s="804"/>
      <c r="CE112" s="804"/>
      <c r="CF112" s="862">
        <v>34.9</v>
      </c>
      <c r="CG112" s="863"/>
      <c r="CH112" s="863"/>
      <c r="CI112" s="863"/>
      <c r="CJ112" s="863"/>
      <c r="CK112" s="914"/>
      <c r="CL112" s="808"/>
      <c r="CM112" s="802"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90060</v>
      </c>
      <c r="AB113" s="906"/>
      <c r="AC113" s="906"/>
      <c r="AD113" s="906"/>
      <c r="AE113" s="907"/>
      <c r="AF113" s="908">
        <v>81518</v>
      </c>
      <c r="AG113" s="906"/>
      <c r="AH113" s="906"/>
      <c r="AI113" s="906"/>
      <c r="AJ113" s="907"/>
      <c r="AK113" s="908">
        <v>76424</v>
      </c>
      <c r="AL113" s="906"/>
      <c r="AM113" s="906"/>
      <c r="AN113" s="906"/>
      <c r="AO113" s="907"/>
      <c r="AP113" s="909">
        <v>3.4</v>
      </c>
      <c r="AQ113" s="910"/>
      <c r="AR113" s="910"/>
      <c r="AS113" s="910"/>
      <c r="AT113" s="911"/>
      <c r="AU113" s="919"/>
      <c r="AV113" s="920"/>
      <c r="AW113" s="920"/>
      <c r="AX113" s="920"/>
      <c r="AY113" s="920"/>
      <c r="AZ113" s="802" t="s">
        <v>424</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v>5831</v>
      </c>
      <c r="CB113" s="804"/>
      <c r="CC113" s="804"/>
      <c r="CD113" s="804"/>
      <c r="CE113" s="804"/>
      <c r="CF113" s="862">
        <v>0.3</v>
      </c>
      <c r="CG113" s="863"/>
      <c r="CH113" s="863"/>
      <c r="CI113" s="863"/>
      <c r="CJ113" s="863"/>
      <c r="CK113" s="914"/>
      <c r="CL113" s="808"/>
      <c r="CM113" s="802"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5537</v>
      </c>
      <c r="AB114" s="767"/>
      <c r="AC114" s="767"/>
      <c r="AD114" s="767"/>
      <c r="AE114" s="768"/>
      <c r="AF114" s="769">
        <v>5594</v>
      </c>
      <c r="AG114" s="767"/>
      <c r="AH114" s="767"/>
      <c r="AI114" s="767"/>
      <c r="AJ114" s="768"/>
      <c r="AK114" s="769">
        <v>3861</v>
      </c>
      <c r="AL114" s="767"/>
      <c r="AM114" s="767"/>
      <c r="AN114" s="767"/>
      <c r="AO114" s="768"/>
      <c r="AP114" s="811">
        <v>0.2</v>
      </c>
      <c r="AQ114" s="812"/>
      <c r="AR114" s="812"/>
      <c r="AS114" s="812"/>
      <c r="AT114" s="813"/>
      <c r="AU114" s="919"/>
      <c r="AV114" s="920"/>
      <c r="AW114" s="920"/>
      <c r="AX114" s="920"/>
      <c r="AY114" s="920"/>
      <c r="AZ114" s="802" t="s">
        <v>427</v>
      </c>
      <c r="BA114" s="739"/>
      <c r="BB114" s="739"/>
      <c r="BC114" s="739"/>
      <c r="BD114" s="739"/>
      <c r="BE114" s="739"/>
      <c r="BF114" s="739"/>
      <c r="BG114" s="739"/>
      <c r="BH114" s="739"/>
      <c r="BI114" s="739"/>
      <c r="BJ114" s="739"/>
      <c r="BK114" s="739"/>
      <c r="BL114" s="739"/>
      <c r="BM114" s="739"/>
      <c r="BN114" s="739"/>
      <c r="BO114" s="739"/>
      <c r="BP114" s="740"/>
      <c r="BQ114" s="803">
        <v>267930</v>
      </c>
      <c r="BR114" s="804"/>
      <c r="BS114" s="804"/>
      <c r="BT114" s="804"/>
      <c r="BU114" s="804"/>
      <c r="BV114" s="804">
        <v>258538</v>
      </c>
      <c r="BW114" s="804"/>
      <c r="BX114" s="804"/>
      <c r="BY114" s="804"/>
      <c r="BZ114" s="804"/>
      <c r="CA114" s="804">
        <v>241316</v>
      </c>
      <c r="CB114" s="804"/>
      <c r="CC114" s="804"/>
      <c r="CD114" s="804"/>
      <c r="CE114" s="804"/>
      <c r="CF114" s="862">
        <v>10.7</v>
      </c>
      <c r="CG114" s="863"/>
      <c r="CH114" s="863"/>
      <c r="CI114" s="863"/>
      <c r="CJ114" s="863"/>
      <c r="CK114" s="914"/>
      <c r="CL114" s="808"/>
      <c r="CM114" s="802"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47</v>
      </c>
      <c r="AB115" s="906"/>
      <c r="AC115" s="906"/>
      <c r="AD115" s="906"/>
      <c r="AE115" s="907"/>
      <c r="AF115" s="908">
        <v>131</v>
      </c>
      <c r="AG115" s="906"/>
      <c r="AH115" s="906"/>
      <c r="AI115" s="906"/>
      <c r="AJ115" s="907"/>
      <c r="AK115" s="908">
        <v>557</v>
      </c>
      <c r="AL115" s="906"/>
      <c r="AM115" s="906"/>
      <c r="AN115" s="906"/>
      <c r="AO115" s="907"/>
      <c r="AP115" s="909">
        <v>0</v>
      </c>
      <c r="AQ115" s="910"/>
      <c r="AR115" s="910"/>
      <c r="AS115" s="910"/>
      <c r="AT115" s="911"/>
      <c r="AU115" s="919"/>
      <c r="AV115" s="920"/>
      <c r="AW115" s="920"/>
      <c r="AX115" s="920"/>
      <c r="AY115" s="920"/>
      <c r="AZ115" s="802" t="s">
        <v>430</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454910</v>
      </c>
      <c r="AB117" s="890"/>
      <c r="AC117" s="890"/>
      <c r="AD117" s="890"/>
      <c r="AE117" s="891"/>
      <c r="AF117" s="892">
        <v>442290</v>
      </c>
      <c r="AG117" s="890"/>
      <c r="AH117" s="890"/>
      <c r="AI117" s="890"/>
      <c r="AJ117" s="891"/>
      <c r="AK117" s="892">
        <v>433338</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294</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414</v>
      </c>
      <c r="B119" s="806"/>
      <c r="C119" s="847" t="s">
        <v>415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440</v>
      </c>
      <c r="BP119" s="865"/>
      <c r="BQ119" s="866">
        <v>3879613</v>
      </c>
      <c r="BR119" s="832"/>
      <c r="BS119" s="832"/>
      <c r="BT119" s="832"/>
      <c r="BU119" s="832"/>
      <c r="BV119" s="832">
        <v>3768071</v>
      </c>
      <c r="BW119" s="832"/>
      <c r="BX119" s="832"/>
      <c r="BY119" s="832"/>
      <c r="BZ119" s="832"/>
      <c r="CA119" s="832">
        <v>4056952</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442</v>
      </c>
      <c r="AV120" s="868"/>
      <c r="AW120" s="868"/>
      <c r="AX120" s="868"/>
      <c r="AY120" s="869"/>
      <c r="AZ120" s="847" t="s">
        <v>443</v>
      </c>
      <c r="BA120" s="795"/>
      <c r="BB120" s="795"/>
      <c r="BC120" s="795"/>
      <c r="BD120" s="795"/>
      <c r="BE120" s="795"/>
      <c r="BF120" s="795"/>
      <c r="BG120" s="795"/>
      <c r="BH120" s="795"/>
      <c r="BI120" s="795"/>
      <c r="BJ120" s="795"/>
      <c r="BK120" s="795"/>
      <c r="BL120" s="795"/>
      <c r="BM120" s="795"/>
      <c r="BN120" s="795"/>
      <c r="BO120" s="795"/>
      <c r="BP120" s="796"/>
      <c r="BQ120" s="848">
        <v>2907743</v>
      </c>
      <c r="BR120" s="829"/>
      <c r="BS120" s="829"/>
      <c r="BT120" s="829"/>
      <c r="BU120" s="829"/>
      <c r="BV120" s="829">
        <v>3129911</v>
      </c>
      <c r="BW120" s="829"/>
      <c r="BX120" s="829"/>
      <c r="BY120" s="829"/>
      <c r="BZ120" s="829"/>
      <c r="CA120" s="829">
        <v>3176728</v>
      </c>
      <c r="CB120" s="829"/>
      <c r="CC120" s="829"/>
      <c r="CD120" s="829"/>
      <c r="CE120" s="829"/>
      <c r="CF120" s="853">
        <v>140.30000000000001</v>
      </c>
      <c r="CG120" s="854"/>
      <c r="CH120" s="854"/>
      <c r="CI120" s="854"/>
      <c r="CJ120" s="854"/>
      <c r="CK120" s="855" t="s">
        <v>444</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v>486026</v>
      </c>
      <c r="DR120" s="829"/>
      <c r="DS120" s="829"/>
      <c r="DT120" s="829"/>
      <c r="DU120" s="829"/>
      <c r="DV120" s="830">
        <v>21.5</v>
      </c>
      <c r="DW120" s="830"/>
      <c r="DX120" s="830"/>
      <c r="DY120" s="830"/>
      <c r="DZ120" s="831"/>
    </row>
    <row r="121" spans="1:130" s="212" customFormat="1" ht="26.25" customHeight="1" x14ac:dyDescent="0.15">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446</v>
      </c>
      <c r="BA121" s="739"/>
      <c r="BB121" s="739"/>
      <c r="BC121" s="739"/>
      <c r="BD121" s="739"/>
      <c r="BE121" s="739"/>
      <c r="BF121" s="739"/>
      <c r="BG121" s="739"/>
      <c r="BH121" s="739"/>
      <c r="BI121" s="739"/>
      <c r="BJ121" s="739"/>
      <c r="BK121" s="739"/>
      <c r="BL121" s="739"/>
      <c r="BM121" s="739"/>
      <c r="BN121" s="739"/>
      <c r="BO121" s="739"/>
      <c r="BP121" s="740"/>
      <c r="BQ121" s="803" t="s">
        <v>122</v>
      </c>
      <c r="BR121" s="804"/>
      <c r="BS121" s="804"/>
      <c r="BT121" s="804"/>
      <c r="BU121" s="804"/>
      <c r="BV121" s="804" t="s">
        <v>122</v>
      </c>
      <c r="BW121" s="804"/>
      <c r="BX121" s="804"/>
      <c r="BY121" s="804"/>
      <c r="BZ121" s="804"/>
      <c r="CA121" s="804" t="s">
        <v>122</v>
      </c>
      <c r="CB121" s="804"/>
      <c r="CC121" s="804"/>
      <c r="CD121" s="804"/>
      <c r="CE121" s="804"/>
      <c r="CF121" s="862" t="s">
        <v>122</v>
      </c>
      <c r="CG121" s="863"/>
      <c r="CH121" s="863"/>
      <c r="CI121" s="863"/>
      <c r="CJ121" s="863"/>
      <c r="CK121" s="856"/>
      <c r="CL121" s="842"/>
      <c r="CM121" s="842"/>
      <c r="CN121" s="842"/>
      <c r="CO121" s="843"/>
      <c r="CP121" s="822" t="s">
        <v>391</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v>303299</v>
      </c>
      <c r="DR121" s="804"/>
      <c r="DS121" s="804"/>
      <c r="DT121" s="804"/>
      <c r="DU121" s="804"/>
      <c r="DV121" s="781">
        <v>13.4</v>
      </c>
      <c r="DW121" s="781"/>
      <c r="DX121" s="781"/>
      <c r="DY121" s="781"/>
      <c r="DZ121" s="782"/>
    </row>
    <row r="122" spans="1:130" s="212" customFormat="1" ht="26.25" customHeight="1" x14ac:dyDescent="0.15">
      <c r="A122" s="807"/>
      <c r="B122" s="808"/>
      <c r="C122" s="802"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2554724</v>
      </c>
      <c r="BR122" s="832"/>
      <c r="BS122" s="832"/>
      <c r="BT122" s="832"/>
      <c r="BU122" s="832"/>
      <c r="BV122" s="832">
        <v>2500163</v>
      </c>
      <c r="BW122" s="832"/>
      <c r="BX122" s="832"/>
      <c r="BY122" s="832"/>
      <c r="BZ122" s="832"/>
      <c r="CA122" s="832">
        <v>2578110</v>
      </c>
      <c r="CB122" s="832"/>
      <c r="CC122" s="832"/>
      <c r="CD122" s="832"/>
      <c r="CE122" s="832"/>
      <c r="CF122" s="833">
        <v>113.8</v>
      </c>
      <c r="CG122" s="834"/>
      <c r="CH122" s="834"/>
      <c r="CI122" s="834"/>
      <c r="CJ122" s="834"/>
      <c r="CK122" s="856"/>
      <c r="CL122" s="842"/>
      <c r="CM122" s="842"/>
      <c r="CN122" s="842"/>
      <c r="CO122" s="843"/>
      <c r="CP122" s="822" t="s">
        <v>389</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15">
      <c r="A123" s="807"/>
      <c r="B123" s="808"/>
      <c r="C123" s="802"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448</v>
      </c>
      <c r="BP123" s="865"/>
      <c r="BQ123" s="819">
        <v>5462467</v>
      </c>
      <c r="BR123" s="820"/>
      <c r="BS123" s="820"/>
      <c r="BT123" s="820"/>
      <c r="BU123" s="820"/>
      <c r="BV123" s="820">
        <v>5630074</v>
      </c>
      <c r="BW123" s="820"/>
      <c r="BX123" s="820"/>
      <c r="BY123" s="820"/>
      <c r="BZ123" s="820"/>
      <c r="CA123" s="820">
        <v>5754838</v>
      </c>
      <c r="CB123" s="820"/>
      <c r="CC123" s="820"/>
      <c r="CD123" s="820"/>
      <c r="CE123" s="820"/>
      <c r="CF123" s="735"/>
      <c r="CG123" s="736"/>
      <c r="CH123" s="736"/>
      <c r="CI123" s="736"/>
      <c r="CJ123" s="821"/>
      <c r="CK123" s="856"/>
      <c r="CL123" s="842"/>
      <c r="CM123" s="842"/>
      <c r="CN123" s="842"/>
      <c r="CO123" s="843"/>
      <c r="CP123" s="822" t="s">
        <v>390</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v>716991</v>
      </c>
      <c r="DH124" s="751"/>
      <c r="DI124" s="751"/>
      <c r="DJ124" s="751"/>
      <c r="DK124" s="752"/>
      <c r="DL124" s="753">
        <v>700437</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451</v>
      </c>
      <c r="CL125" s="839"/>
      <c r="CM125" s="839"/>
      <c r="CN125" s="839"/>
      <c r="CO125" s="840"/>
      <c r="CP125" s="847" t="s">
        <v>452</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453</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47</v>
      </c>
      <c r="AB127" s="767"/>
      <c r="AC127" s="767"/>
      <c r="AD127" s="767"/>
      <c r="AE127" s="768"/>
      <c r="AF127" s="769">
        <v>131</v>
      </c>
      <c r="AG127" s="767"/>
      <c r="AH127" s="767"/>
      <c r="AI127" s="767"/>
      <c r="AJ127" s="768"/>
      <c r="AK127" s="769">
        <v>557</v>
      </c>
      <c r="AL127" s="767"/>
      <c r="AM127" s="767"/>
      <c r="AN127" s="767"/>
      <c r="AO127" s="768"/>
      <c r="AP127" s="811">
        <v>0</v>
      </c>
      <c r="AQ127" s="812"/>
      <c r="AR127" s="812"/>
      <c r="AS127" s="812"/>
      <c r="AT127" s="813"/>
      <c r="AU127" s="214"/>
      <c r="AV127" s="214"/>
      <c r="AW127" s="214"/>
      <c r="AX127" s="828" t="s">
        <v>455</v>
      </c>
      <c r="AY127" s="799"/>
      <c r="AZ127" s="799"/>
      <c r="BA127" s="799"/>
      <c r="BB127" s="799"/>
      <c r="BC127" s="799"/>
      <c r="BD127" s="799"/>
      <c r="BE127" s="800"/>
      <c r="BF127" s="798" t="s">
        <v>456</v>
      </c>
      <c r="BG127" s="799"/>
      <c r="BH127" s="799"/>
      <c r="BI127" s="799"/>
      <c r="BJ127" s="799"/>
      <c r="BK127" s="799"/>
      <c r="BL127" s="800"/>
      <c r="BM127" s="798" t="s">
        <v>457</v>
      </c>
      <c r="BN127" s="799"/>
      <c r="BO127" s="799"/>
      <c r="BP127" s="799"/>
      <c r="BQ127" s="799"/>
      <c r="BR127" s="799"/>
      <c r="BS127" s="800"/>
      <c r="BT127" s="798" t="s">
        <v>458</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459</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461</v>
      </c>
      <c r="X128" s="785"/>
      <c r="Y128" s="785"/>
      <c r="Z128" s="786"/>
      <c r="AA128" s="787" t="s">
        <v>122</v>
      </c>
      <c r="AB128" s="788"/>
      <c r="AC128" s="788"/>
      <c r="AD128" s="788"/>
      <c r="AE128" s="789"/>
      <c r="AF128" s="790" t="s">
        <v>122</v>
      </c>
      <c r="AG128" s="788"/>
      <c r="AH128" s="788"/>
      <c r="AI128" s="788"/>
      <c r="AJ128" s="789"/>
      <c r="AK128" s="790" t="s">
        <v>122</v>
      </c>
      <c r="AL128" s="788"/>
      <c r="AM128" s="788"/>
      <c r="AN128" s="788"/>
      <c r="AO128" s="789"/>
      <c r="AP128" s="791"/>
      <c r="AQ128" s="792"/>
      <c r="AR128" s="792"/>
      <c r="AS128" s="792"/>
      <c r="AT128" s="793"/>
      <c r="AU128" s="214"/>
      <c r="AV128" s="214"/>
      <c r="AW128" s="214"/>
      <c r="AX128" s="794" t="s">
        <v>462</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463</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2504028</v>
      </c>
      <c r="AB129" s="767"/>
      <c r="AC129" s="767"/>
      <c r="AD129" s="767"/>
      <c r="AE129" s="768"/>
      <c r="AF129" s="769">
        <v>2509416</v>
      </c>
      <c r="AG129" s="767"/>
      <c r="AH129" s="767"/>
      <c r="AI129" s="767"/>
      <c r="AJ129" s="768"/>
      <c r="AK129" s="769">
        <v>2573625</v>
      </c>
      <c r="AL129" s="767"/>
      <c r="AM129" s="767"/>
      <c r="AN129" s="767"/>
      <c r="AO129" s="768"/>
      <c r="AP129" s="770"/>
      <c r="AQ129" s="771"/>
      <c r="AR129" s="771"/>
      <c r="AS129" s="771"/>
      <c r="AT129" s="772"/>
      <c r="AU129" s="215"/>
      <c r="AV129" s="215"/>
      <c r="AW129" s="215"/>
      <c r="AX129" s="738" t="s">
        <v>465</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335546</v>
      </c>
      <c r="AB130" s="767"/>
      <c r="AC130" s="767"/>
      <c r="AD130" s="767"/>
      <c r="AE130" s="768"/>
      <c r="AF130" s="769">
        <v>319680</v>
      </c>
      <c r="AG130" s="767"/>
      <c r="AH130" s="767"/>
      <c r="AI130" s="767"/>
      <c r="AJ130" s="768"/>
      <c r="AK130" s="769">
        <v>308816</v>
      </c>
      <c r="AL130" s="767"/>
      <c r="AM130" s="767"/>
      <c r="AN130" s="767"/>
      <c r="AO130" s="768"/>
      <c r="AP130" s="770"/>
      <c r="AQ130" s="771"/>
      <c r="AR130" s="771"/>
      <c r="AS130" s="771"/>
      <c r="AT130" s="772"/>
      <c r="AU130" s="215"/>
      <c r="AV130" s="215"/>
      <c r="AW130" s="215"/>
      <c r="AX130" s="738" t="s">
        <v>468</v>
      </c>
      <c r="AY130" s="739"/>
      <c r="AZ130" s="739"/>
      <c r="BA130" s="739"/>
      <c r="BB130" s="739"/>
      <c r="BC130" s="739"/>
      <c r="BD130" s="739"/>
      <c r="BE130" s="740"/>
      <c r="BF130" s="741">
        <v>5.5</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2168482</v>
      </c>
      <c r="AB131" s="751"/>
      <c r="AC131" s="751"/>
      <c r="AD131" s="751"/>
      <c r="AE131" s="752"/>
      <c r="AF131" s="753">
        <v>2189736</v>
      </c>
      <c r="AG131" s="751"/>
      <c r="AH131" s="751"/>
      <c r="AI131" s="751"/>
      <c r="AJ131" s="752"/>
      <c r="AK131" s="753">
        <v>2264809</v>
      </c>
      <c r="AL131" s="751"/>
      <c r="AM131" s="751"/>
      <c r="AN131" s="751"/>
      <c r="AO131" s="752"/>
      <c r="AP131" s="754"/>
      <c r="AQ131" s="755"/>
      <c r="AR131" s="755"/>
      <c r="AS131" s="755"/>
      <c r="AT131" s="756"/>
      <c r="AU131" s="215"/>
      <c r="AV131" s="215"/>
      <c r="AW131" s="215"/>
      <c r="AX131" s="716" t="s">
        <v>470</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5.5044957720000003</v>
      </c>
      <c r="AB132" s="732"/>
      <c r="AC132" s="732"/>
      <c r="AD132" s="732"/>
      <c r="AE132" s="733"/>
      <c r="AF132" s="734">
        <v>5.5993051219999996</v>
      </c>
      <c r="AG132" s="732"/>
      <c r="AH132" s="732"/>
      <c r="AI132" s="732"/>
      <c r="AJ132" s="733"/>
      <c r="AK132" s="734">
        <v>5.4981236830000002</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5.7</v>
      </c>
      <c r="AB133" s="711"/>
      <c r="AC133" s="711"/>
      <c r="AD133" s="711"/>
      <c r="AE133" s="712"/>
      <c r="AF133" s="710">
        <v>5.5</v>
      </c>
      <c r="AG133" s="711"/>
      <c r="AH133" s="711"/>
      <c r="AI133" s="711"/>
      <c r="AJ133" s="712"/>
      <c r="AK133" s="710">
        <v>5.5</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GEc2yDucu19vFlRAH6juGX/OlmUH41I0EUtO19DaG49TeXz6kgIvXHW0RqWSRw2fj9lcod8efGeVPhJCGSUNyg==" saltValue="hvjNMi3enOnjmSyZtt8hI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474</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p5VgbgQ7ebzzm5BWleZBQuXSwOYL4IjrSRGD8PPpf1ly35jEgZUf6SD3mMehRWVI67cxpiP5DoInWiQegBBnTw==" saltValue="vSFJq5eHe3H0akZf4yBkk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rcCMHX0rmF0WJoWitTj8HI9rlG1LMrxrSI7cgqAILXTPAaMdbJVbvhO4X11vQrO4vRXrbXCm4wxM1kRRZHs6w==" saltValue="CgkSFjVJflYF9JS0XcKE6w==" spinCount="100000"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476</v>
      </c>
      <c r="AL6" s="248"/>
      <c r="AM6" s="248"/>
      <c r="AN6" s="248"/>
    </row>
    <row r="7" spans="1:46" ht="13.5" customHeight="1" x14ac:dyDescent="0.15">
      <c r="A7" s="247"/>
      <c r="AK7" s="250"/>
      <c r="AL7" s="251"/>
      <c r="AM7" s="251"/>
      <c r="AN7" s="252"/>
      <c r="AO7" s="1105" t="s">
        <v>477</v>
      </c>
      <c r="AP7" s="253"/>
      <c r="AQ7" s="254" t="s">
        <v>478</v>
      </c>
      <c r="AR7" s="255"/>
    </row>
    <row r="8" spans="1:46" x14ac:dyDescent="0.15">
      <c r="A8" s="247"/>
      <c r="AK8" s="256"/>
      <c r="AL8" s="257"/>
      <c r="AM8" s="257"/>
      <c r="AN8" s="258"/>
      <c r="AO8" s="1106"/>
      <c r="AP8" s="259" t="s">
        <v>479</v>
      </c>
      <c r="AQ8" s="260" t="s">
        <v>480</v>
      </c>
      <c r="AR8" s="261" t="s">
        <v>481</v>
      </c>
    </row>
    <row r="9" spans="1:46" x14ac:dyDescent="0.15">
      <c r="A9" s="247"/>
      <c r="AK9" s="1117" t="s">
        <v>482</v>
      </c>
      <c r="AL9" s="1118"/>
      <c r="AM9" s="1118"/>
      <c r="AN9" s="1119"/>
      <c r="AO9" s="262">
        <v>870749</v>
      </c>
      <c r="AP9" s="262">
        <v>237975</v>
      </c>
      <c r="AQ9" s="263">
        <v>263788</v>
      </c>
      <c r="AR9" s="264">
        <v>-9.8000000000000007</v>
      </c>
    </row>
    <row r="10" spans="1:46" ht="13.5" customHeight="1" x14ac:dyDescent="0.15">
      <c r="A10" s="247"/>
      <c r="AK10" s="1117" t="s">
        <v>483</v>
      </c>
      <c r="AL10" s="1118"/>
      <c r="AM10" s="1118"/>
      <c r="AN10" s="1119"/>
      <c r="AO10" s="265">
        <v>61157</v>
      </c>
      <c r="AP10" s="265">
        <v>16714</v>
      </c>
      <c r="AQ10" s="266">
        <v>39680</v>
      </c>
      <c r="AR10" s="267">
        <v>-57.9</v>
      </c>
    </row>
    <row r="11" spans="1:46" ht="13.5" customHeight="1" x14ac:dyDescent="0.15">
      <c r="A11" s="247"/>
      <c r="AK11" s="1117" t="s">
        <v>484</v>
      </c>
      <c r="AL11" s="1118"/>
      <c r="AM11" s="1118"/>
      <c r="AN11" s="1119"/>
      <c r="AO11" s="265" t="s">
        <v>485</v>
      </c>
      <c r="AP11" s="265" t="s">
        <v>485</v>
      </c>
      <c r="AQ11" s="266">
        <v>4557</v>
      </c>
      <c r="AR11" s="267" t="s">
        <v>485</v>
      </c>
    </row>
    <row r="12" spans="1:46" ht="13.5" customHeight="1" x14ac:dyDescent="0.15">
      <c r="A12" s="247"/>
      <c r="AK12" s="1117" t="s">
        <v>486</v>
      </c>
      <c r="AL12" s="1118"/>
      <c r="AM12" s="1118"/>
      <c r="AN12" s="1119"/>
      <c r="AO12" s="265" t="s">
        <v>485</v>
      </c>
      <c r="AP12" s="265" t="s">
        <v>485</v>
      </c>
      <c r="AQ12" s="266" t="s">
        <v>485</v>
      </c>
      <c r="AR12" s="267" t="s">
        <v>485</v>
      </c>
    </row>
    <row r="13" spans="1:46" ht="13.5" customHeight="1" x14ac:dyDescent="0.15">
      <c r="A13" s="247"/>
      <c r="AK13" s="1117" t="s">
        <v>487</v>
      </c>
      <c r="AL13" s="1118"/>
      <c r="AM13" s="1118"/>
      <c r="AN13" s="1119"/>
      <c r="AO13" s="265">
        <v>32726</v>
      </c>
      <c r="AP13" s="265">
        <v>8944</v>
      </c>
      <c r="AQ13" s="266">
        <v>12917</v>
      </c>
      <c r="AR13" s="267">
        <v>-30.8</v>
      </c>
    </row>
    <row r="14" spans="1:46" ht="13.5" customHeight="1" x14ac:dyDescent="0.15">
      <c r="A14" s="247"/>
      <c r="AK14" s="1117" t="s">
        <v>488</v>
      </c>
      <c r="AL14" s="1118"/>
      <c r="AM14" s="1118"/>
      <c r="AN14" s="1119"/>
      <c r="AO14" s="265">
        <v>30182</v>
      </c>
      <c r="AP14" s="265">
        <v>8249</v>
      </c>
      <c r="AQ14" s="266">
        <v>4746</v>
      </c>
      <c r="AR14" s="267">
        <v>73.8</v>
      </c>
    </row>
    <row r="15" spans="1:46" ht="13.5" customHeight="1" x14ac:dyDescent="0.15">
      <c r="A15" s="247"/>
      <c r="AK15" s="1120" t="s">
        <v>489</v>
      </c>
      <c r="AL15" s="1121"/>
      <c r="AM15" s="1121"/>
      <c r="AN15" s="1122"/>
      <c r="AO15" s="265">
        <v>-49300</v>
      </c>
      <c r="AP15" s="265">
        <v>-13474</v>
      </c>
      <c r="AQ15" s="266">
        <v>-12765</v>
      </c>
      <c r="AR15" s="267">
        <v>5.6</v>
      </c>
    </row>
    <row r="16" spans="1:46" x14ac:dyDescent="0.15">
      <c r="A16" s="247"/>
      <c r="AK16" s="1120" t="s">
        <v>177</v>
      </c>
      <c r="AL16" s="1121"/>
      <c r="AM16" s="1121"/>
      <c r="AN16" s="1122"/>
      <c r="AO16" s="265">
        <v>945514</v>
      </c>
      <c r="AP16" s="265">
        <v>258408</v>
      </c>
      <c r="AQ16" s="266">
        <v>312922</v>
      </c>
      <c r="AR16" s="267">
        <v>-17.399999999999999</v>
      </c>
    </row>
    <row r="17" spans="1:46" x14ac:dyDescent="0.15">
      <c r="A17" s="247"/>
    </row>
    <row r="18" spans="1:46" x14ac:dyDescent="0.15">
      <c r="A18" s="247"/>
      <c r="AQ18" s="268"/>
      <c r="AR18" s="268"/>
    </row>
    <row r="19" spans="1:46" x14ac:dyDescent="0.15">
      <c r="A19" s="247"/>
      <c r="AK19" s="243" t="s">
        <v>490</v>
      </c>
    </row>
    <row r="20" spans="1:46" x14ac:dyDescent="0.15">
      <c r="A20" s="247"/>
      <c r="AK20" s="269"/>
      <c r="AL20" s="270"/>
      <c r="AM20" s="270"/>
      <c r="AN20" s="271"/>
      <c r="AO20" s="272" t="s">
        <v>491</v>
      </c>
      <c r="AP20" s="273" t="s">
        <v>492</v>
      </c>
      <c r="AQ20" s="274" t="s">
        <v>493</v>
      </c>
      <c r="AR20" s="275"/>
    </row>
    <row r="21" spans="1:46" s="248" customFormat="1" x14ac:dyDescent="0.15">
      <c r="A21" s="276"/>
      <c r="AK21" s="1123" t="s">
        <v>494</v>
      </c>
      <c r="AL21" s="1124"/>
      <c r="AM21" s="1124"/>
      <c r="AN21" s="1125"/>
      <c r="AO21" s="277">
        <v>20.77</v>
      </c>
      <c r="AP21" s="278">
        <v>24.75</v>
      </c>
      <c r="AQ21" s="279">
        <v>-3.98</v>
      </c>
      <c r="AS21" s="280"/>
      <c r="AT21" s="276"/>
    </row>
    <row r="22" spans="1:46" s="248" customFormat="1" x14ac:dyDescent="0.15">
      <c r="A22" s="276"/>
      <c r="AK22" s="1123" t="s">
        <v>495</v>
      </c>
      <c r="AL22" s="1124"/>
      <c r="AM22" s="1124"/>
      <c r="AN22" s="1125"/>
      <c r="AO22" s="281">
        <v>100</v>
      </c>
      <c r="AP22" s="282">
        <v>95.6</v>
      </c>
      <c r="AQ22" s="283">
        <v>4.4000000000000004</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498</v>
      </c>
      <c r="AL29" s="248"/>
      <c r="AM29" s="248"/>
      <c r="AN29" s="248"/>
      <c r="AS29" s="290"/>
    </row>
    <row r="30" spans="1:46" ht="13.5" customHeight="1" x14ac:dyDescent="0.15">
      <c r="A30" s="247"/>
      <c r="AK30" s="250"/>
      <c r="AL30" s="251"/>
      <c r="AM30" s="251"/>
      <c r="AN30" s="252"/>
      <c r="AO30" s="1105" t="s">
        <v>477</v>
      </c>
      <c r="AP30" s="253"/>
      <c r="AQ30" s="254" t="s">
        <v>478</v>
      </c>
      <c r="AR30" s="255"/>
    </row>
    <row r="31" spans="1:46" x14ac:dyDescent="0.15">
      <c r="A31" s="247"/>
      <c r="AK31" s="256"/>
      <c r="AL31" s="257"/>
      <c r="AM31" s="257"/>
      <c r="AN31" s="258"/>
      <c r="AO31" s="1106"/>
      <c r="AP31" s="259" t="s">
        <v>479</v>
      </c>
      <c r="AQ31" s="260" t="s">
        <v>480</v>
      </c>
      <c r="AR31" s="261" t="s">
        <v>481</v>
      </c>
    </row>
    <row r="32" spans="1:46" ht="27" customHeight="1" x14ac:dyDescent="0.15">
      <c r="A32" s="247"/>
      <c r="AK32" s="1107" t="s">
        <v>499</v>
      </c>
      <c r="AL32" s="1108"/>
      <c r="AM32" s="1108"/>
      <c r="AN32" s="1109"/>
      <c r="AO32" s="291">
        <v>352496</v>
      </c>
      <c r="AP32" s="291">
        <v>96337</v>
      </c>
      <c r="AQ32" s="292">
        <v>170896</v>
      </c>
      <c r="AR32" s="293">
        <v>-43.6</v>
      </c>
    </row>
    <row r="33" spans="1:46" ht="13.5" customHeight="1" x14ac:dyDescent="0.15">
      <c r="A33" s="247"/>
      <c r="AK33" s="1107" t="s">
        <v>500</v>
      </c>
      <c r="AL33" s="1108"/>
      <c r="AM33" s="1108"/>
      <c r="AN33" s="1109"/>
      <c r="AO33" s="291" t="s">
        <v>485</v>
      </c>
      <c r="AP33" s="291" t="s">
        <v>485</v>
      </c>
      <c r="AQ33" s="292" t="s">
        <v>485</v>
      </c>
      <c r="AR33" s="293" t="s">
        <v>485</v>
      </c>
    </row>
    <row r="34" spans="1:46" ht="27" customHeight="1" x14ac:dyDescent="0.15">
      <c r="A34" s="247"/>
      <c r="AK34" s="1107" t="s">
        <v>501</v>
      </c>
      <c r="AL34" s="1108"/>
      <c r="AM34" s="1108"/>
      <c r="AN34" s="1109"/>
      <c r="AO34" s="291" t="s">
        <v>485</v>
      </c>
      <c r="AP34" s="291" t="s">
        <v>485</v>
      </c>
      <c r="AQ34" s="292">
        <v>5</v>
      </c>
      <c r="AR34" s="293" t="s">
        <v>485</v>
      </c>
    </row>
    <row r="35" spans="1:46" ht="27" customHeight="1" x14ac:dyDescent="0.15">
      <c r="A35" s="247"/>
      <c r="AK35" s="1107" t="s">
        <v>502</v>
      </c>
      <c r="AL35" s="1108"/>
      <c r="AM35" s="1108"/>
      <c r="AN35" s="1109"/>
      <c r="AO35" s="291">
        <v>76424</v>
      </c>
      <c r="AP35" s="291">
        <v>20887</v>
      </c>
      <c r="AQ35" s="292">
        <v>33138</v>
      </c>
      <c r="AR35" s="293">
        <v>-37</v>
      </c>
    </row>
    <row r="36" spans="1:46" ht="27" customHeight="1" x14ac:dyDescent="0.15">
      <c r="A36" s="247"/>
      <c r="AK36" s="1107" t="s">
        <v>503</v>
      </c>
      <c r="AL36" s="1108"/>
      <c r="AM36" s="1108"/>
      <c r="AN36" s="1109"/>
      <c r="AO36" s="291">
        <v>3861</v>
      </c>
      <c r="AP36" s="291">
        <v>1055</v>
      </c>
      <c r="AQ36" s="292">
        <v>2943</v>
      </c>
      <c r="AR36" s="293">
        <v>-64.2</v>
      </c>
    </row>
    <row r="37" spans="1:46" ht="13.5" customHeight="1" x14ac:dyDescent="0.15">
      <c r="A37" s="247"/>
      <c r="AK37" s="1107" t="s">
        <v>504</v>
      </c>
      <c r="AL37" s="1108"/>
      <c r="AM37" s="1108"/>
      <c r="AN37" s="1109"/>
      <c r="AO37" s="291">
        <v>557</v>
      </c>
      <c r="AP37" s="291">
        <v>152</v>
      </c>
      <c r="AQ37" s="292">
        <v>1487</v>
      </c>
      <c r="AR37" s="293">
        <v>-89.8</v>
      </c>
    </row>
    <row r="38" spans="1:46" ht="27" customHeight="1" x14ac:dyDescent="0.15">
      <c r="A38" s="247"/>
      <c r="AK38" s="1110" t="s">
        <v>505</v>
      </c>
      <c r="AL38" s="1111"/>
      <c r="AM38" s="1111"/>
      <c r="AN38" s="1112"/>
      <c r="AO38" s="294" t="s">
        <v>485</v>
      </c>
      <c r="AP38" s="294" t="s">
        <v>485</v>
      </c>
      <c r="AQ38" s="295">
        <v>60</v>
      </c>
      <c r="AR38" s="283" t="s">
        <v>485</v>
      </c>
      <c r="AS38" s="290"/>
    </row>
    <row r="39" spans="1:46" x14ac:dyDescent="0.15">
      <c r="A39" s="247"/>
      <c r="AK39" s="1110" t="s">
        <v>506</v>
      </c>
      <c r="AL39" s="1111"/>
      <c r="AM39" s="1111"/>
      <c r="AN39" s="1112"/>
      <c r="AO39" s="291" t="s">
        <v>485</v>
      </c>
      <c r="AP39" s="291" t="s">
        <v>485</v>
      </c>
      <c r="AQ39" s="292">
        <v>-8408</v>
      </c>
      <c r="AR39" s="293" t="s">
        <v>485</v>
      </c>
      <c r="AS39" s="290"/>
    </row>
    <row r="40" spans="1:46" ht="27" customHeight="1" x14ac:dyDescent="0.15">
      <c r="A40" s="247"/>
      <c r="AK40" s="1107" t="s">
        <v>507</v>
      </c>
      <c r="AL40" s="1108"/>
      <c r="AM40" s="1108"/>
      <c r="AN40" s="1109"/>
      <c r="AO40" s="291">
        <v>-308816</v>
      </c>
      <c r="AP40" s="291">
        <v>-84399</v>
      </c>
      <c r="AQ40" s="292">
        <v>-141122</v>
      </c>
      <c r="AR40" s="293">
        <v>-40.200000000000003</v>
      </c>
      <c r="AS40" s="290"/>
    </row>
    <row r="41" spans="1:46" x14ac:dyDescent="0.15">
      <c r="A41" s="247"/>
      <c r="AK41" s="1113" t="s">
        <v>287</v>
      </c>
      <c r="AL41" s="1114"/>
      <c r="AM41" s="1114"/>
      <c r="AN41" s="1115"/>
      <c r="AO41" s="291">
        <v>124522</v>
      </c>
      <c r="AP41" s="291">
        <v>34032</v>
      </c>
      <c r="AQ41" s="292">
        <v>59000</v>
      </c>
      <c r="AR41" s="293">
        <v>-42.3</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508</v>
      </c>
    </row>
    <row r="48" spans="1:46" x14ac:dyDescent="0.15">
      <c r="A48" s="247"/>
      <c r="AK48" s="301" t="s">
        <v>509</v>
      </c>
      <c r="AL48" s="301"/>
      <c r="AM48" s="301"/>
      <c r="AN48" s="301"/>
      <c r="AO48" s="301"/>
      <c r="AP48" s="301"/>
      <c r="AQ48" s="302"/>
      <c r="AR48" s="301"/>
    </row>
    <row r="49" spans="1:44" ht="13.5" customHeight="1" x14ac:dyDescent="0.15">
      <c r="A49" s="247"/>
      <c r="AK49" s="303"/>
      <c r="AL49" s="304"/>
      <c r="AM49" s="1100" t="s">
        <v>477</v>
      </c>
      <c r="AN49" s="1102" t="s">
        <v>510</v>
      </c>
      <c r="AO49" s="1103"/>
      <c r="AP49" s="1103"/>
      <c r="AQ49" s="1103"/>
      <c r="AR49" s="1104"/>
    </row>
    <row r="50" spans="1:44" x14ac:dyDescent="0.15">
      <c r="A50" s="247"/>
      <c r="AK50" s="305"/>
      <c r="AL50" s="306"/>
      <c r="AM50" s="1101"/>
      <c r="AN50" s="307" t="s">
        <v>511</v>
      </c>
      <c r="AO50" s="308" t="s">
        <v>512</v>
      </c>
      <c r="AP50" s="309" t="s">
        <v>513</v>
      </c>
      <c r="AQ50" s="310" t="s">
        <v>514</v>
      </c>
      <c r="AR50" s="311" t="s">
        <v>515</v>
      </c>
    </row>
    <row r="51" spans="1:44" x14ac:dyDescent="0.15">
      <c r="A51" s="247"/>
      <c r="AK51" s="303" t="s">
        <v>516</v>
      </c>
      <c r="AL51" s="304"/>
      <c r="AM51" s="312">
        <v>577397</v>
      </c>
      <c r="AN51" s="313">
        <v>142955</v>
      </c>
      <c r="AO51" s="314">
        <v>-16.399999999999999</v>
      </c>
      <c r="AP51" s="315">
        <v>301035</v>
      </c>
      <c r="AQ51" s="316">
        <v>12.2</v>
      </c>
      <c r="AR51" s="317">
        <v>-28.6</v>
      </c>
    </row>
    <row r="52" spans="1:44" x14ac:dyDescent="0.15">
      <c r="A52" s="247"/>
      <c r="AK52" s="318"/>
      <c r="AL52" s="319" t="s">
        <v>517</v>
      </c>
      <c r="AM52" s="320">
        <v>286659</v>
      </c>
      <c r="AN52" s="321">
        <v>70973</v>
      </c>
      <c r="AO52" s="322">
        <v>63.2</v>
      </c>
      <c r="AP52" s="323">
        <v>154376</v>
      </c>
      <c r="AQ52" s="324">
        <v>29.1</v>
      </c>
      <c r="AR52" s="325">
        <v>34.1</v>
      </c>
    </row>
    <row r="53" spans="1:44" x14ac:dyDescent="0.15">
      <c r="A53" s="247"/>
      <c r="AK53" s="303" t="s">
        <v>518</v>
      </c>
      <c r="AL53" s="304"/>
      <c r="AM53" s="312">
        <v>428108</v>
      </c>
      <c r="AN53" s="313">
        <v>107592</v>
      </c>
      <c r="AO53" s="314">
        <v>-24.7</v>
      </c>
      <c r="AP53" s="315">
        <v>277467</v>
      </c>
      <c r="AQ53" s="316">
        <v>-7.8</v>
      </c>
      <c r="AR53" s="317">
        <v>-16.899999999999999</v>
      </c>
    </row>
    <row r="54" spans="1:44" x14ac:dyDescent="0.15">
      <c r="A54" s="247"/>
      <c r="AK54" s="318"/>
      <c r="AL54" s="319" t="s">
        <v>517</v>
      </c>
      <c r="AM54" s="320">
        <v>289875</v>
      </c>
      <c r="AN54" s="321">
        <v>72851</v>
      </c>
      <c r="AO54" s="322">
        <v>2.6</v>
      </c>
      <c r="AP54" s="323">
        <v>128378</v>
      </c>
      <c r="AQ54" s="324">
        <v>-16.8</v>
      </c>
      <c r="AR54" s="325">
        <v>19.399999999999999</v>
      </c>
    </row>
    <row r="55" spans="1:44" x14ac:dyDescent="0.15">
      <c r="A55" s="247"/>
      <c r="AK55" s="303" t="s">
        <v>519</v>
      </c>
      <c r="AL55" s="304"/>
      <c r="AM55" s="312">
        <v>399428</v>
      </c>
      <c r="AN55" s="313">
        <v>103185</v>
      </c>
      <c r="AO55" s="314">
        <v>-4.0999999999999996</v>
      </c>
      <c r="AP55" s="315">
        <v>282256</v>
      </c>
      <c r="AQ55" s="316">
        <v>1.7</v>
      </c>
      <c r="AR55" s="317">
        <v>-5.8</v>
      </c>
    </row>
    <row r="56" spans="1:44" x14ac:dyDescent="0.15">
      <c r="A56" s="247"/>
      <c r="AK56" s="318"/>
      <c r="AL56" s="319" t="s">
        <v>517</v>
      </c>
      <c r="AM56" s="320">
        <v>255480</v>
      </c>
      <c r="AN56" s="321">
        <v>65998</v>
      </c>
      <c r="AO56" s="322">
        <v>-9.4</v>
      </c>
      <c r="AP56" s="323">
        <v>145453</v>
      </c>
      <c r="AQ56" s="324">
        <v>13.3</v>
      </c>
      <c r="AR56" s="325">
        <v>-22.7</v>
      </c>
    </row>
    <row r="57" spans="1:44" x14ac:dyDescent="0.15">
      <c r="A57" s="247"/>
      <c r="AK57" s="303" t="s">
        <v>520</v>
      </c>
      <c r="AL57" s="304"/>
      <c r="AM57" s="312">
        <v>774501</v>
      </c>
      <c r="AN57" s="313">
        <v>205602</v>
      </c>
      <c r="AO57" s="314">
        <v>99.3</v>
      </c>
      <c r="AP57" s="315">
        <v>295341</v>
      </c>
      <c r="AQ57" s="316">
        <v>4.5999999999999996</v>
      </c>
      <c r="AR57" s="317">
        <v>94.7</v>
      </c>
    </row>
    <row r="58" spans="1:44" x14ac:dyDescent="0.15">
      <c r="A58" s="247"/>
      <c r="AK58" s="318"/>
      <c r="AL58" s="319" t="s">
        <v>517</v>
      </c>
      <c r="AM58" s="320">
        <v>298455</v>
      </c>
      <c r="AN58" s="321">
        <v>79229</v>
      </c>
      <c r="AO58" s="322">
        <v>20</v>
      </c>
      <c r="AP58" s="323">
        <v>137402</v>
      </c>
      <c r="AQ58" s="324">
        <v>-5.5</v>
      </c>
      <c r="AR58" s="325">
        <v>25.5</v>
      </c>
    </row>
    <row r="59" spans="1:44" x14ac:dyDescent="0.15">
      <c r="A59" s="247"/>
      <c r="AK59" s="303" t="s">
        <v>521</v>
      </c>
      <c r="AL59" s="304"/>
      <c r="AM59" s="312">
        <v>686535</v>
      </c>
      <c r="AN59" s="313">
        <v>187629</v>
      </c>
      <c r="AO59" s="314">
        <v>-8.6999999999999993</v>
      </c>
      <c r="AP59" s="315">
        <v>292845</v>
      </c>
      <c r="AQ59" s="316">
        <v>-0.8</v>
      </c>
      <c r="AR59" s="317">
        <v>-7.9</v>
      </c>
    </row>
    <row r="60" spans="1:44" x14ac:dyDescent="0.15">
      <c r="A60" s="247"/>
      <c r="AK60" s="318"/>
      <c r="AL60" s="319" t="s">
        <v>517</v>
      </c>
      <c r="AM60" s="320">
        <v>509427</v>
      </c>
      <c r="AN60" s="321">
        <v>139226</v>
      </c>
      <c r="AO60" s="322">
        <v>75.7</v>
      </c>
      <c r="AP60" s="323">
        <v>143187</v>
      </c>
      <c r="AQ60" s="324">
        <v>4.2</v>
      </c>
      <c r="AR60" s="325">
        <v>71.5</v>
      </c>
    </row>
    <row r="61" spans="1:44" x14ac:dyDescent="0.15">
      <c r="A61" s="247"/>
      <c r="AK61" s="303" t="s">
        <v>522</v>
      </c>
      <c r="AL61" s="326"/>
      <c r="AM61" s="312">
        <v>573194</v>
      </c>
      <c r="AN61" s="313">
        <v>149393</v>
      </c>
      <c r="AO61" s="314">
        <v>9.1</v>
      </c>
      <c r="AP61" s="315">
        <v>289789</v>
      </c>
      <c r="AQ61" s="327">
        <v>2</v>
      </c>
      <c r="AR61" s="317">
        <v>7.1</v>
      </c>
    </row>
    <row r="62" spans="1:44" x14ac:dyDescent="0.15">
      <c r="A62" s="247"/>
      <c r="AK62" s="318"/>
      <c r="AL62" s="319" t="s">
        <v>517</v>
      </c>
      <c r="AM62" s="320">
        <v>327979</v>
      </c>
      <c r="AN62" s="321">
        <v>85655</v>
      </c>
      <c r="AO62" s="322">
        <v>30.4</v>
      </c>
      <c r="AP62" s="323">
        <v>141759</v>
      </c>
      <c r="AQ62" s="324">
        <v>4.9000000000000004</v>
      </c>
      <c r="AR62" s="325">
        <v>25.5</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Sn/GPzC9kqvn++lOUtIRCbyNGQVxssZNhUpaZoe35km/MRnnMJgxiUkOXP1oGZxqtzv8RAZN7HKS8mop4E4dIA==" saltValue="/OPPK8gm7qNVScTghXwNO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474</v>
      </c>
    </row>
    <row r="121" spans="125:125" ht="13.5" hidden="1" customHeight="1" x14ac:dyDescent="0.15">
      <c r="DU121" s="241"/>
    </row>
  </sheetData>
  <sheetProtection algorithmName="SHA-512" hashValue="1RBC2dnSc4tMkw1IOSExb4oYOcwxBEh0kELboLD7rhH3TUxXar/4mCAJ5eKk5QtGNxouMxIbE6L+bI9iGGfm8g==" saltValue="AZq2FaEfzWic6xypvUUXM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474</v>
      </c>
    </row>
  </sheetData>
  <sheetProtection algorithmName="SHA-512" hashValue="cGV071hWNCHamD6Wm1rx//hvPn51cw5QXDpqr5pfoxlNMO0XqmDYPTBjWqiSwPq5NcPxe4RpZ9ItoNYF3oD68Q==" saltValue="MxWMsR6oF3fUcLKZcA4DM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26" t="s">
        <v>3</v>
      </c>
      <c r="D47" s="1126"/>
      <c r="E47" s="1127"/>
      <c r="F47" s="11">
        <v>52.62</v>
      </c>
      <c r="G47" s="12">
        <v>48.77</v>
      </c>
      <c r="H47" s="12">
        <v>50.75</v>
      </c>
      <c r="I47" s="12">
        <v>45.46</v>
      </c>
      <c r="J47" s="13">
        <v>43.56</v>
      </c>
    </row>
    <row r="48" spans="2:10" ht="57.75" customHeight="1" x14ac:dyDescent="0.15">
      <c r="B48" s="14"/>
      <c r="C48" s="1128" t="s">
        <v>4</v>
      </c>
      <c r="D48" s="1128"/>
      <c r="E48" s="1129"/>
      <c r="F48" s="15">
        <v>14.06</v>
      </c>
      <c r="G48" s="16">
        <v>20.61</v>
      </c>
      <c r="H48" s="16">
        <v>13.8</v>
      </c>
      <c r="I48" s="16">
        <v>16.489999999999998</v>
      </c>
      <c r="J48" s="17">
        <v>14.98</v>
      </c>
    </row>
    <row r="49" spans="2:10" ht="57.75" customHeight="1" thickBot="1" x14ac:dyDescent="0.2">
      <c r="B49" s="18"/>
      <c r="C49" s="1130" t="s">
        <v>5</v>
      </c>
      <c r="D49" s="1130"/>
      <c r="E49" s="1131"/>
      <c r="F49" s="19">
        <v>13.89</v>
      </c>
      <c r="G49" s="20">
        <v>7.6</v>
      </c>
      <c r="H49" s="20" t="s">
        <v>529</v>
      </c>
      <c r="I49" s="20" t="s">
        <v>530</v>
      </c>
      <c r="J49" s="21" t="s">
        <v>531</v>
      </c>
    </row>
    <row r="50" spans="2:10" x14ac:dyDescent="0.15"/>
  </sheetData>
  <sheetProtection algorithmName="SHA-512" hashValue="mCdTTdnD/dIMxH6EepIhWbRl/fr/JWlcg6g5k0GCtrYN3x73CpGeneEoq0yD8vwE7QHDCroupwB7PSTZ11XvMQ==" saltValue="0RM0wDA3qJBJ6cDk8Ba+R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渡邉佳穂</cp:lastModifiedBy>
  <cp:lastPrinted>2026-03-16T08:21:44Z</cp:lastPrinted>
  <dcterms:created xsi:type="dcterms:W3CDTF">2026-02-23T04:50:23Z</dcterms:created>
  <dcterms:modified xsi:type="dcterms:W3CDTF">2026-03-17T04:25:55Z</dcterms:modified>
  <cp:category/>
</cp:coreProperties>
</file>