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6_公表・総務省報告\タイトル変更\"/>
    </mc:Choice>
  </mc:AlternateContent>
  <xr:revisionPtr revIDLastSave="0" documentId="13_ncr:1_{564CEB05-11F4-4403-8A6F-4519700375D7}" xr6:coauthVersionLast="47" xr6:coauthVersionMax="47" xr10:uidLastSave="{00000000-0000-0000-0000-000000000000}"/>
  <bookViews>
    <workbookView xWindow="-120" yWindow="-120" windowWidth="29040" windowHeight="15720" tabRatio="798" xr2:uid="{00000000-000D-0000-FFFF-FFFF00000000}"/>
  </bookViews>
  <sheets>
    <sheet name="総括表" sheetId="10" r:id="rId1"/>
    <sheet name="普通会計の状況" sheetId="11" r:id="rId2"/>
    <sheet name="各会計、関係団体の財政状況及び健全化判断比率" sheetId="12" r:id="rId3"/>
    <sheet name="経常経費分析表（経常収支比率の分析）" sheetId="14" r:id="rId4"/>
    <sheet name="財政比較分析表" sheetId="13"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BE36" i="10"/>
  <c r="C36" i="10"/>
  <c r="BE35" i="10"/>
  <c r="U35" i="10"/>
  <c r="U36" i="10" s="1"/>
  <c r="C35" i="10"/>
  <c r="U34" i="10"/>
  <c r="C34" i="10"/>
  <c r="U37"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E34" i="10"/>
  <c r="BW34" i="10"/>
  <c r="BW35" i="10" s="1"/>
  <c r="BW36" i="10" s="1"/>
  <c r="BW37" i="10" s="1"/>
  <c r="BW38" i="10" s="1"/>
  <c r="BW39" i="10" s="1"/>
  <c r="CO34" i="10" l="1"/>
  <c r="CO35" i="10" s="1"/>
  <c r="CO36" i="10" s="1"/>
</calcChain>
</file>

<file path=xl/sharedStrings.xml><?xml version="1.0" encoding="utf-8"?>
<sst xmlns="http://schemas.openxmlformats.org/spreadsheetml/2006/main" count="1128" uniqueCount="573">
  <si>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</si>
  <si>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</si>
  <si>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</si>
  <si>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</si>
  <si>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</si>
  <si>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</si>
  <si>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</si>
  <si>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</si>
  <si>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</si>
  <si>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</si>
  <si>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</si>
  <si>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</si>
  <si>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</si>
  <si>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</si>
  <si>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</si>
  <si>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</si>
  <si>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</si>
  <si>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</si>
  <si>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</si>
  <si>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</si>
  <si>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</si>
  <si>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</si>
  <si>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</si>
  <si>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</si>
  <si>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</si>
  <si>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</si>
  <si>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</si>
  <si>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</si>
  <si>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</si>
  <si>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</si>
  <si>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</si>
  <si>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</si>
  <si>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</si>
  <si>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</si>
  <si>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</si>
  <si>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</si>
  <si>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</si>
  <si>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</si>
  <si>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</si>
  <si>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</si>
  <si>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</si>
  <si>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</si>
  <si>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</si>
  <si>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</si>
  <si>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</si>
  <si>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</si>
  <si>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</si>
  <si>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</si>
  <si>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</si>
  <si>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</si>
  <si>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</si>
  <si>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</si>
  <si>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</si>
  <si>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</si>
  <si>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</si>
  <si>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</si>
  <si>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</si>
  <si>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</si>
  <si>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</si>
  <si>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</si>
  <si>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</si>
  <si>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</si>
  <si>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</si>
  <si>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</si>
  <si>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</si>
  <si>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</si>
  <si>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</si>
  <si>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</si>
  <si>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</si>
  <si>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</si>
  <si>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</si>
  <si>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</si>
  <si>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</si>
  <si>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</si>
  <si>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</si>
  <si>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</si>
  <si>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</si>
  <si>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</si>
  <si>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</si>
  <si>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</si>
  <si>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</si>
  <si>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</si>
  <si>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</si>
  <si>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</si>
  <si>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</si>
  <si>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</si>
  <si>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</si>
  <si>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</si>
  <si>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</si>
  <si>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</si>
  <si>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</si>
  <si>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</si>
  <si>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</si>
  <si>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</si>
  <si>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</si>
  <si>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</si>
  <si>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</si>
  <si>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</si>
  <si>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</si>
  <si>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</si>
  <si>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</si>
  <si>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</si>
  <si>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</si>
  <si>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</si>
  <si>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</si>
  <si>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</si>
  <si>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</si>
  <si>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</si>
  <si>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</si>
  <si>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</si>
  <si>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</si>
  <si>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</si>
  <si>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</si>
  <si>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</si>
  <si>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</si>
  <si>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</si>
  <si>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</si>
  <si>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</si>
  <si>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</si>
  <si>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</si>
  <si>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</si>
  <si>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</si>
  <si>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</si>
  <si>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</si>
  <si>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</si>
  <si>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</si>
  <si>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</si>
  <si>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</si>
  <si>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</si>
  <si>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</si>
  <si>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</si>
  <si>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</si>
  <si>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</si>
  <si>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</si>
  <si>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</si>
  <si>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</si>
  <si>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</si>
  <si>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</si>
  <si>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</si>
  <si>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</si>
  <si>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</si>
  <si>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</si>
  <si>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</si>
  <si>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</si>
  <si>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</si>
  <si>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</si>
  <si>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</si>
  <si>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</si>
  <si>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</si>
  <si>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</si>
  <si>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</si>
  <si>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</si>
  <si>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</si>
  <si>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</si>
  <si>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</si>
  <si>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</si>
  <si>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</si>
  <si>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</si>
  <si>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</si>
  <si>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</si>
  <si>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</si>
  <si>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</si>
  <si>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</si>
  <si>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</si>
  <si>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</si>
  <si>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</si>
  <si>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</si>
  <si>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</si>
  <si>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</si>
  <si>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</si>
  <si>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</si>
  <si>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</si>
  <si>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</si>
  <si>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</si>
  <si>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</si>
  <si>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</si>
  <si>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</si>
  <si>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</si>
  <si>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</si>
  <si>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</si>
  <si>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</si>
  <si>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</si>
  <si>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</si>
  <si>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</si>
  <si>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</si>
  <si>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</si>
  <si>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</si>
  <si>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</si>
  <si>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</si>
  <si>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</si>
  <si>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</si>
  <si>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</si>
  <si>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</si>
  <si>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</si>
  <si>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</si>
  <si>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</si>
  <si>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</si>
  <si>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</si>
  <si>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</si>
  <si>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</si>
  <si>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</si>
  <si>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</si>
  <si>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</si>
  <si>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</si>
  <si>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山形県西川町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</si>
  <si>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</si>
  <si>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</si>
  <si>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</si>
  <si>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</si>
  <si>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</si>
  <si>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</si>
  <si>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</si>
  <si>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</si>
  <si>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</si>
  <si>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</si>
  <si>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</si>
  <si>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</si>
  <si>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</si>
  <si>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</si>
  <si>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</si>
  <si>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</si>
  <si>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</si>
  <si>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</si>
  <si>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</si>
  <si>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</si>
  <si>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</si>
  <si>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</si>
  <si>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</si>
  <si>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</si>
  <si>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</si>
  <si>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</si>
  <si>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</si>
  <si>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</si>
  <si>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</si>
  <si>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</si>
  <si>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</si>
  <si>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</si>
  <si>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</si>
  <si>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</si>
  <si>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</si>
  <si>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</si>
  <si>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</si>
  <si>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</si>
  <si>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</si>
  <si>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</si>
  <si>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</si>
  <si>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</si>
  <si>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</si>
  <si>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</si>
  <si>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</si>
  <si>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</si>
  <si>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</si>
  <si>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</si>
  <si>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</si>
  <si>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</si>
  <si>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</si>
  <si>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</si>
  <si>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</si>
  <si>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</si>
  <si>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</si>
  <si>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</si>
  <si>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</si>
  <si>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</si>
  <si>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</si>
  <si>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</si>
  <si>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</si>
  <si>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</si>
  <si>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</si>
  <si>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</si>
  <si>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</si>
  <si>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</si>
  <si>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</si>
  <si>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</si>
  <si>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</si>
  <si>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</si>
  <si>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</si>
  <si>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</si>
  <si>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</si>
  <si>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</si>
  <si>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</si>
  <si>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</si>
  <si>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</si>
  <si>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</si>
  <si>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</si>
  <si>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</si>
  <si>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</si>
  <si>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</si>
  <si>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</si>
  <si>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</si>
  <si>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</si>
  <si>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</si>
  <si>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</si>
  <si>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</si>
  <si>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</si>
  <si>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</si>
  <si>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</si>
  <si>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</si>
  <si>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</si>
  <si>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</si>
  <si>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</si>
  <si>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</si>
  <si>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</si>
  <si>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</si>
  <si>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</si>
  <si>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</si>
  <si>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</si>
  <si>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</si>
  <si>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</si>
  <si>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</si>
  <si>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</si>
  <si>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</si>
  <si>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</si>
  <si>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</si>
  <si>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</si>
  <si>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</si>
  <si>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</si>
  <si>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</si>
  <si>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</si>
  <si>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</si>
  <si>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</si>
  <si>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</si>
  <si>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</si>
  <si>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</si>
  <si>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</si>
  <si>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</si>
  <si>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</si>
  <si>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</si>
  <si>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</si>
  <si>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</si>
  <si>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</si>
  <si>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</si>
  <si>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</si>
  <si>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</si>
  <si>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</si>
  <si>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</si>
  <si>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</si>
  <si>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</si>
  <si>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</si>
  <si>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</si>
  <si>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</si>
  <si>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</si>
  <si>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</si>
  <si>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</si>
  <si>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</si>
  <si>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</si>
  <si>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</si>
  <si>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</si>
  <si>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</si>
  <si>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</si>
  <si>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</si>
  <si>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</si>
  <si>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</si>
  <si>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</si>
  <si>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</si>
  <si>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</si>
  <si>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山形県西川町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</si>
  <si>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</si>
  <si>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</si>
  <si>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</si>
  <si>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</si>
  <si>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</si>
  <si>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</si>
  <si>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</si>
  <si>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</si>
  <si>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</si>
  <si>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</si>
  <si>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</si>
  <si>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</si>
  <si>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</si>
  <si>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</si>
  <si>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</si>
  <si>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</si>
  <si>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</si>
  <si>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</si>
  <si>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</si>
  <si>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</si>
  <si>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</si>
  <si>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</si>
  <si>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</si>
  <si>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</si>
  <si>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</si>
  <si>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</si>
  <si>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</si>
  <si>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</si>
  <si>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</si>
  <si>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</si>
  <si>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</si>
  <si>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</si>
  <si>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</si>
  <si>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</si>
  <si>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</si>
  <si>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</si>
  <si>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</si>
  <si>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</si>
  <si>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</si>
  <si>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病院事業会計</t>
    <phoneticPr fontId="5"/>
  </si>
  <si>
    <t>公共下水道事業会計</t>
    <phoneticPr fontId="5"/>
  </si>
  <si>
    <t>農業集落排水事業会計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</si>
  <si>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</si>
  <si>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</si>
  <si>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</si>
  <si>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</si>
  <si>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</si>
  <si>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</si>
  <si>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</si>
  <si>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</si>
  <si>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</si>
  <si>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</si>
  <si>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</si>
  <si>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</si>
  <si>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</si>
  <si>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</si>
  <si>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</si>
  <si>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</si>
  <si>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</si>
  <si>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</si>
  <si>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</si>
  <si>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</si>
  <si>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</si>
  <si>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</si>
  <si>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</si>
  <si>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</si>
  <si>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</si>
  <si>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</si>
  <si>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</si>
  <si>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</si>
  <si>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</si>
  <si>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</si>
  <si>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</si>
  <si>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</si>
  <si>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</si>
  <si>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</si>
  <si>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</si>
  <si>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</si>
  <si>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</si>
  <si>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</si>
  <si>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</si>
  <si>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</si>
  <si>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</si>
  <si>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</si>
  <si>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</si>
  <si>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</si>
  <si>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</si>
  <si>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</si>
  <si>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</si>
  <si>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</si>
  <si>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</si>
  <si>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</si>
  <si>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</si>
  <si>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</si>
  <si>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</si>
  <si>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</si>
  <si>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</si>
  <si>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</si>
  <si>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</si>
  <si>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</si>
  <si>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</si>
  <si>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</si>
  <si>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</si>
  <si>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</si>
  <si>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</si>
  <si>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</si>
  <si>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</si>
  <si>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</si>
  <si>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</si>
  <si>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</si>
  <si>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</si>
  <si>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</si>
  <si>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</si>
  <si>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</si>
  <si>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</si>
  <si>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</si>
  <si>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</si>
  <si>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</si>
  <si>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</si>
  <si>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</si>
  <si>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</si>
  <si>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</si>
  <si>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</si>
  <si>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</si>
  <si>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</si>
  <si>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</si>
  <si>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</si>
  <si>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</si>
  <si>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</si>
  <si>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</si>
  <si>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</si>
  <si>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</si>
  <si>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</si>
  <si>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</si>
  <si>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</si>
  <si>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</si>
  <si>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</si>
  <si>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</si>
  <si>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</si>
  <si>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</si>
  <si>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</si>
  <si>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</si>
  <si>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</si>
  <si>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</si>
  <si>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</si>
  <si>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</si>
  <si>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</si>
  <si>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</si>
  <si>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</si>
  <si>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</si>
  <si>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</si>
  <si>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</si>
  <si>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</si>
  <si>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</si>
  <si>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</si>
  <si>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</si>
  <si>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</si>
  <si>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</si>
  <si>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</si>
  <si>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</si>
  <si>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</si>
  <si>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</si>
  <si>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</si>
  <si>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</si>
  <si>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</si>
  <si>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</si>
  <si>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</si>
  <si>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</si>
  <si>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</si>
  <si>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</si>
  <si>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</si>
  <si>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</si>
  <si>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</si>
  <si>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</si>
  <si>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</si>
  <si>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</si>
  <si>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</si>
  <si>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</si>
  <si>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</si>
  <si>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</si>
  <si>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</si>
  <si>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6.95</t>
  </si>
  <si>
    <t>▲ 1.66</t>
  </si>
  <si>
    <t>▲ 3.90</t>
  </si>
  <si>
    <t>▲ 11.90</t>
  </si>
  <si>
    <t>一般会計</t>
  </si>
  <si>
    <t>水道事業会計</t>
  </si>
  <si>
    <t>病院事業会計</t>
  </si>
  <si>
    <t>公共下水道事業会計</t>
  </si>
  <si>
    <t>国民健康保険特別会計</t>
  </si>
  <si>
    <t>介護保険特別会計</t>
  </si>
  <si>
    <t>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</si>
  <si>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</si>
  <si>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</si>
  <si>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</si>
  <si>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</si>
  <si>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</si>
  <si>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</si>
  <si>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</si>
  <si>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</si>
  <si>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</si>
  <si>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西川町総合開発</t>
    <rPh sb="0" eb="3">
      <t>ニシカワマチ</t>
    </rPh>
    <rPh sb="3" eb="5">
      <t>ソウゴウ</t>
    </rPh>
    <rPh sb="5" eb="7">
      <t>カイハツ</t>
    </rPh>
    <phoneticPr fontId="2"/>
  </si>
  <si>
    <t>月山観光開発</t>
    <rPh sb="0" eb="2">
      <t>ガッサン</t>
    </rPh>
    <rPh sb="2" eb="4">
      <t>カンコウ</t>
    </rPh>
    <rPh sb="4" eb="6">
      <t>カイハツ</t>
    </rPh>
    <phoneticPr fontId="2"/>
  </si>
  <si>
    <t>米月山</t>
    <rPh sb="0" eb="1">
      <t>マイ</t>
    </rPh>
    <rPh sb="1" eb="3">
      <t>ガッサン</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</si>
  <si>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</si>
  <si>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</si>
  <si>
    <t>山形県市町村職員退職手当組合</t>
  </si>
  <si>
    <t>西村山広域行政事務組合（普通会計分）</t>
  </si>
  <si>
    <t>山形県後期高齢者医療広域連合（普通会計分）</t>
  </si>
  <si>
    <t>山形県後期高齢者医療広域連合（事業会計分）</t>
  </si>
  <si>
    <t>西川町ふるさとづくり基金</t>
  </si>
  <si>
    <t>町有施設整備基金</t>
  </si>
  <si>
    <t>地域福祉基金</t>
    <rPh sb="0" eb="2">
      <t>チイキ</t>
    </rPh>
    <rPh sb="2" eb="4">
      <t>フクシ</t>
    </rPh>
    <rPh sb="4" eb="6">
      <t>キキン</t>
    </rPh>
    <phoneticPr fontId="2"/>
  </si>
  <si>
    <t>賃貸集合住宅維持管理基金</t>
  </si>
  <si>
    <t>企業版ふるさと納税寄附金基金</t>
    <rPh sb="0" eb="2">
      <t>キギョウ</t>
    </rPh>
    <rPh sb="2" eb="3">
      <t>バン</t>
    </rPh>
    <rPh sb="7" eb="9">
      <t>ノウゼイ</t>
    </rPh>
    <rPh sb="9" eb="12">
      <t>キフキン</t>
    </rPh>
    <rPh sb="12" eb="14">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</si>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</sst>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AA0E-481F-85AA-9A4600995D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81584</c:v>
                </c:pt>
                <c:pt idx="1">
                  <c:v>85507</c:v>
                </c:pt>
                <c:pt idx="2">
                  <c:v>178183</c:v>
                </c:pt>
                <c:pt idx="3">
                  <c:v>263632</c:v>
                </c:pt>
                <c:pt idx="4">
                  <c:v>325742</c:v>
                </c:pt>
              </c:numCache>
            </c:numRef>
          </c:val>
          <c:smooth val="0"/>
          <c:extLst>
            <c:ext xmlns:c16="http://schemas.microsoft.com/office/drawing/2014/chart" uri="{C3380CC4-5D6E-409C-BE32-E72D297353CC}">
              <c16:uniqueId val="{00000001-AA0E-481F-85AA-9A4600995D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10.59</c:v>
                </c:pt>
                <c:pt idx="1">
                  <c:v>8.81</c:v>
                </c:pt>
                <c:pt idx="2">
                  <c:v>11.53</c:v>
                </c:pt>
                <c:pt idx="3">
                  <c:v>19.57</c:v>
                </c:pt>
                <c:pt idx="4">
                  <c:v>14.64</c:v>
                </c:pt>
              </c:numCache>
            </c:numRef>
          </c:val>
          <c:extLst>
            <c:ext xmlns:c16="http://schemas.microsoft.com/office/drawing/2014/chart" uri="{C3380CC4-5D6E-409C-BE32-E72D297353CC}">
              <c16:uniqueId val="{00000000-89F8-4BCE-99E9-F02D4AF815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38.380000000000003</c:v>
                </c:pt>
                <c:pt idx="1">
                  <c:v>36.700000000000003</c:v>
                </c:pt>
                <c:pt idx="2">
                  <c:v>37.119999999999997</c:v>
                </c:pt>
                <c:pt idx="3">
                  <c:v>33.24</c:v>
                </c:pt>
                <c:pt idx="4">
                  <c:v>37.1</c:v>
                </c:pt>
              </c:numCache>
            </c:numRef>
          </c:val>
          <c:extLst>
            <c:ext xmlns:c16="http://schemas.microsoft.com/office/drawing/2014/chart" uri="{C3380CC4-5D6E-409C-BE32-E72D297353CC}">
              <c16:uniqueId val="{00000001-89F8-4BCE-99E9-F02D4AF815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0.96</c:v>
                </c:pt>
                <c:pt idx="1">
                  <c:v>-6.95</c:v>
                </c:pt>
                <c:pt idx="2">
                  <c:v>-1.66</c:v>
                </c:pt>
                <c:pt idx="3">
                  <c:v>-3.9</c:v>
                </c:pt>
                <c:pt idx="4">
                  <c:v>-11.9</c:v>
                </c:pt>
              </c:numCache>
            </c:numRef>
          </c:val>
          <c:smooth val="0"/>
          <c:extLst>
            <c:ext xmlns:c16="http://schemas.microsoft.com/office/drawing/2014/chart" uri="{C3380CC4-5D6E-409C-BE32-E72D297353CC}">
              <c16:uniqueId val="{00000002-89F8-4BCE-99E9-F02D4AF815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c:v>
                </c:pt>
                <c:pt idx="2">
                  <c:v>#N/A</c:v>
                </c:pt>
                <c:pt idx="3">
                  <c:v>0.47</c:v>
                </c:pt>
                <c:pt idx="4">
                  <c:v>#N/A</c:v>
                </c:pt>
                <c:pt idx="5">
                  <c:v>0.28999999999999998</c:v>
                </c:pt>
                <c:pt idx="6">
                  <c:v>#N/A</c:v>
                </c:pt>
                <c:pt idx="7">
                  <c:v>1.89</c:v>
                </c:pt>
                <c:pt idx="8">
                  <c:v>#N/A</c:v>
                </c:pt>
                <c:pt idx="9">
                  <c:v>0</c:v>
                </c:pt>
              </c:numCache>
            </c:numRef>
          </c:val>
          <c:extLst>
            <c:ext xmlns:c16="http://schemas.microsoft.com/office/drawing/2014/chart" uri="{C3380CC4-5D6E-409C-BE32-E72D297353CC}">
              <c16:uniqueId val="{00000000-4959-40F8-A5E0-43F8B3AC6D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59-40F8-A5E0-43F8B3AC6DC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4959-40F8-A5E0-43F8B3AC6DCF}"/>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3-4959-40F8-A5E0-43F8B3AC6DC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0.22</c:v>
                </c:pt>
                <c:pt idx="4">
                  <c:v>#N/A</c:v>
                </c:pt>
                <c:pt idx="5">
                  <c:v>0.36</c:v>
                </c:pt>
                <c:pt idx="6">
                  <c:v>#N/A</c:v>
                </c:pt>
                <c:pt idx="7">
                  <c:v>0.32</c:v>
                </c:pt>
                <c:pt idx="8">
                  <c:v>#N/A</c:v>
                </c:pt>
                <c:pt idx="9">
                  <c:v>0.37</c:v>
                </c:pt>
              </c:numCache>
            </c:numRef>
          </c:val>
          <c:extLst>
            <c:ext xmlns:c16="http://schemas.microsoft.com/office/drawing/2014/chart" uri="{C3380CC4-5D6E-409C-BE32-E72D297353CC}">
              <c16:uniqueId val="{00000004-4959-40F8-A5E0-43F8B3AC6DC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2.88</c:v>
                </c:pt>
                <c:pt idx="2">
                  <c:v>#N/A</c:v>
                </c:pt>
                <c:pt idx="3">
                  <c:v>1.3</c:v>
                </c:pt>
                <c:pt idx="4">
                  <c:v>#N/A</c:v>
                </c:pt>
                <c:pt idx="5">
                  <c:v>1.23</c:v>
                </c:pt>
                <c:pt idx="6">
                  <c:v>#N/A</c:v>
                </c:pt>
                <c:pt idx="7">
                  <c:v>1.27</c:v>
                </c:pt>
                <c:pt idx="8">
                  <c:v>#N/A</c:v>
                </c:pt>
                <c:pt idx="9">
                  <c:v>0.43</c:v>
                </c:pt>
              </c:numCache>
            </c:numRef>
          </c:val>
          <c:extLst>
            <c:ext xmlns:c16="http://schemas.microsoft.com/office/drawing/2014/chart" uri="{C3380CC4-5D6E-409C-BE32-E72D297353CC}">
              <c16:uniqueId val="{00000005-4959-40F8-A5E0-43F8B3AC6DC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c:v>
                </c:pt>
              </c:numCache>
            </c:numRef>
          </c:val>
          <c:extLst>
            <c:ext xmlns:c16="http://schemas.microsoft.com/office/drawing/2014/chart" uri="{C3380CC4-5D6E-409C-BE32-E72D297353CC}">
              <c16:uniqueId val="{00000006-4959-40F8-A5E0-43F8B3AC6DC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9.74</c:v>
                </c:pt>
                <c:pt idx="2">
                  <c:v>#N/A</c:v>
                </c:pt>
                <c:pt idx="3">
                  <c:v>9.8699999999999992</c:v>
                </c:pt>
                <c:pt idx="4">
                  <c:v>#N/A</c:v>
                </c:pt>
                <c:pt idx="5">
                  <c:v>10.69</c:v>
                </c:pt>
                <c:pt idx="6">
                  <c:v>#N/A</c:v>
                </c:pt>
                <c:pt idx="7">
                  <c:v>7.87</c:v>
                </c:pt>
                <c:pt idx="8">
                  <c:v>#N/A</c:v>
                </c:pt>
                <c:pt idx="9">
                  <c:v>7.67</c:v>
                </c:pt>
              </c:numCache>
            </c:numRef>
          </c:val>
          <c:extLst>
            <c:ext xmlns:c16="http://schemas.microsoft.com/office/drawing/2014/chart" uri="{C3380CC4-5D6E-409C-BE32-E72D297353CC}">
              <c16:uniqueId val="{00000007-4959-40F8-A5E0-43F8B3AC6DC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7.74</c:v>
                </c:pt>
                <c:pt idx="2">
                  <c:v>#N/A</c:v>
                </c:pt>
                <c:pt idx="3">
                  <c:v>6.9</c:v>
                </c:pt>
                <c:pt idx="4">
                  <c:v>#N/A</c:v>
                </c:pt>
                <c:pt idx="5">
                  <c:v>7.9</c:v>
                </c:pt>
                <c:pt idx="6">
                  <c:v>#N/A</c:v>
                </c:pt>
                <c:pt idx="7">
                  <c:v>8.3000000000000007</c:v>
                </c:pt>
                <c:pt idx="8">
                  <c:v>#N/A</c:v>
                </c:pt>
                <c:pt idx="9">
                  <c:v>8.66</c:v>
                </c:pt>
              </c:numCache>
            </c:numRef>
          </c:val>
          <c:extLst>
            <c:ext xmlns:c16="http://schemas.microsoft.com/office/drawing/2014/chart" uri="{C3380CC4-5D6E-409C-BE32-E72D297353CC}">
              <c16:uniqueId val="{00000008-4959-40F8-A5E0-43F8B3AC6D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10.58</c:v>
                </c:pt>
                <c:pt idx="2">
                  <c:v>#N/A</c:v>
                </c:pt>
                <c:pt idx="3">
                  <c:v>8.81</c:v>
                </c:pt>
                <c:pt idx="4">
                  <c:v>#N/A</c:v>
                </c:pt>
                <c:pt idx="5">
                  <c:v>11.53</c:v>
                </c:pt>
                <c:pt idx="6">
                  <c:v>#N/A</c:v>
                </c:pt>
                <c:pt idx="7">
                  <c:v>19.57</c:v>
                </c:pt>
                <c:pt idx="8">
                  <c:v>#N/A</c:v>
                </c:pt>
                <c:pt idx="9">
                  <c:v>14.63</c:v>
                </c:pt>
              </c:numCache>
            </c:numRef>
          </c:val>
          <c:extLst>
            <c:ext xmlns:c16="http://schemas.microsoft.com/office/drawing/2014/chart" uri="{C3380CC4-5D6E-409C-BE32-E72D297353CC}">
              <c16:uniqueId val="{00000009-4959-40F8-A5E0-43F8B3AC6D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598</c:v>
                </c:pt>
                <c:pt idx="5">
                  <c:v>580</c:v>
                </c:pt>
                <c:pt idx="8">
                  <c:v>578</c:v>
                </c:pt>
                <c:pt idx="11">
                  <c:v>519</c:v>
                </c:pt>
                <c:pt idx="14">
                  <c:v>512</c:v>
                </c:pt>
              </c:numCache>
            </c:numRef>
          </c:val>
          <c:extLst>
            <c:ext xmlns:c16="http://schemas.microsoft.com/office/drawing/2014/chart" uri="{C3380CC4-5D6E-409C-BE32-E72D297353CC}">
              <c16:uniqueId val="{00000000-05D5-462A-A1E3-7A9126243D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D5-462A-A1E3-7A9126243D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11</c:v>
                </c:pt>
                <c:pt idx="6">
                  <c:v>11</c:v>
                </c:pt>
                <c:pt idx="9">
                  <c:v>6</c:v>
                </c:pt>
                <c:pt idx="12">
                  <c:v>10</c:v>
                </c:pt>
              </c:numCache>
            </c:numRef>
          </c:val>
          <c:extLst>
            <c:ext xmlns:c16="http://schemas.microsoft.com/office/drawing/2014/chart" uri="{C3380CC4-5D6E-409C-BE32-E72D297353CC}">
              <c16:uniqueId val="{00000002-05D5-462A-A1E3-7A9126243D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17</c:v>
                </c:pt>
                <c:pt idx="6">
                  <c:v>19</c:v>
                </c:pt>
                <c:pt idx="9">
                  <c:v>18</c:v>
                </c:pt>
                <c:pt idx="12">
                  <c:v>19</c:v>
                </c:pt>
              </c:numCache>
            </c:numRef>
          </c:val>
          <c:extLst>
            <c:ext xmlns:c16="http://schemas.microsoft.com/office/drawing/2014/chart" uri="{C3380CC4-5D6E-409C-BE32-E72D297353CC}">
              <c16:uniqueId val="{00000003-05D5-462A-A1E3-7A9126243D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145</c:v>
                </c:pt>
                <c:pt idx="3">
                  <c:v>141</c:v>
                </c:pt>
                <c:pt idx="6">
                  <c:v>134</c:v>
                </c:pt>
                <c:pt idx="9">
                  <c:v>118</c:v>
                </c:pt>
                <c:pt idx="12">
                  <c:v>128</c:v>
                </c:pt>
              </c:numCache>
            </c:numRef>
          </c:val>
          <c:extLst>
            <c:ext xmlns:c16="http://schemas.microsoft.com/office/drawing/2014/chart" uri="{C3380CC4-5D6E-409C-BE32-E72D297353CC}">
              <c16:uniqueId val="{00000004-05D5-462A-A1E3-7A9126243D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D5-462A-A1E3-7A9126243D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D5-462A-A1E3-7A9126243D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768</c:v>
                </c:pt>
                <c:pt idx="3">
                  <c:v>750</c:v>
                </c:pt>
                <c:pt idx="6">
                  <c:v>765</c:v>
                </c:pt>
                <c:pt idx="9">
                  <c:v>691</c:v>
                </c:pt>
                <c:pt idx="12">
                  <c:v>662</c:v>
                </c:pt>
              </c:numCache>
            </c:numRef>
          </c:val>
          <c:extLst>
            <c:ext xmlns:c16="http://schemas.microsoft.com/office/drawing/2014/chart" uri="{C3380CC4-5D6E-409C-BE32-E72D297353CC}">
              <c16:uniqueId val="{00000007-05D5-462A-A1E3-7A9126243D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332</c:v>
                </c:pt>
                <c:pt idx="2">
                  <c:v>#N/A</c:v>
                </c:pt>
                <c:pt idx="3">
                  <c:v>#N/A</c:v>
                </c:pt>
                <c:pt idx="4">
                  <c:v>339</c:v>
                </c:pt>
                <c:pt idx="5">
                  <c:v>#N/A</c:v>
                </c:pt>
                <c:pt idx="6">
                  <c:v>#N/A</c:v>
                </c:pt>
                <c:pt idx="7">
                  <c:v>351</c:v>
                </c:pt>
                <c:pt idx="8">
                  <c:v>#N/A</c:v>
                </c:pt>
                <c:pt idx="9">
                  <c:v>#N/A</c:v>
                </c:pt>
                <c:pt idx="10">
                  <c:v>314</c:v>
                </c:pt>
                <c:pt idx="11">
                  <c:v>#N/A</c:v>
                </c:pt>
                <c:pt idx="12">
                  <c:v>#N/A</c:v>
                </c:pt>
                <c:pt idx="13">
                  <c:v>307</c:v>
                </c:pt>
                <c:pt idx="14">
                  <c:v>#N/A</c:v>
                </c:pt>
              </c:numCache>
            </c:numRef>
          </c:val>
          <c:smooth val="0"/>
          <c:extLst>
            <c:ext xmlns:c16="http://schemas.microsoft.com/office/drawing/2014/chart" uri="{C3380CC4-5D6E-409C-BE32-E72D297353CC}">
              <c16:uniqueId val="{00000008-05D5-462A-A1E3-7A9126243D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4924</c:v>
                </c:pt>
                <c:pt idx="5">
                  <c:v>4643</c:v>
                </c:pt>
                <c:pt idx="8">
                  <c:v>4440</c:v>
                </c:pt>
                <c:pt idx="11">
                  <c:v>4502</c:v>
                </c:pt>
                <c:pt idx="14">
                  <c:v>4543</c:v>
                </c:pt>
              </c:numCache>
            </c:numRef>
          </c:val>
          <c:extLst>
            <c:ext xmlns:c16="http://schemas.microsoft.com/office/drawing/2014/chart" uri="{C3380CC4-5D6E-409C-BE32-E72D297353CC}">
              <c16:uniqueId val="{00000000-0F21-492C-8A7D-A63539B4A6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7</c:v>
                </c:pt>
                <c:pt idx="8">
                  <c:v>6</c:v>
                </c:pt>
                <c:pt idx="11">
                  <c:v>3</c:v>
                </c:pt>
                <c:pt idx="14">
                  <c:v>2</c:v>
                </c:pt>
              </c:numCache>
            </c:numRef>
          </c:val>
          <c:extLst>
            <c:ext xmlns:c16="http://schemas.microsoft.com/office/drawing/2014/chart" uri="{C3380CC4-5D6E-409C-BE32-E72D297353CC}">
              <c16:uniqueId val="{00000001-0F21-492C-8A7D-A63539B4A6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3121</c:v>
                </c:pt>
                <c:pt idx="5">
                  <c:v>3491</c:v>
                </c:pt>
                <c:pt idx="8">
                  <c:v>3567</c:v>
                </c:pt>
                <c:pt idx="11">
                  <c:v>3507</c:v>
                </c:pt>
                <c:pt idx="14">
                  <c:v>3858</c:v>
                </c:pt>
              </c:numCache>
            </c:numRef>
          </c:val>
          <c:extLst>
            <c:ext xmlns:c16="http://schemas.microsoft.com/office/drawing/2014/chart" uri="{C3380CC4-5D6E-409C-BE32-E72D297353CC}">
              <c16:uniqueId val="{00000002-0F21-492C-8A7D-A63539B4A6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21-492C-8A7D-A63539B4A6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21-492C-8A7D-A63539B4A6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21-492C-8A7D-A63539B4A6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799</c:v>
                </c:pt>
                <c:pt idx="3">
                  <c:v>809</c:v>
                </c:pt>
                <c:pt idx="6">
                  <c:v>770</c:v>
                </c:pt>
                <c:pt idx="9">
                  <c:v>767</c:v>
                </c:pt>
                <c:pt idx="12">
                  <c:v>809</c:v>
                </c:pt>
              </c:numCache>
            </c:numRef>
          </c:val>
          <c:extLst>
            <c:ext xmlns:c16="http://schemas.microsoft.com/office/drawing/2014/chart" uri="{C3380CC4-5D6E-409C-BE32-E72D297353CC}">
              <c16:uniqueId val="{00000006-0F21-492C-8A7D-A63539B4A6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c:v>
                </c:pt>
                <c:pt idx="3">
                  <c:v>66</c:v>
                </c:pt>
                <c:pt idx="6">
                  <c:v>49</c:v>
                </c:pt>
                <c:pt idx="9">
                  <c:v>33</c:v>
                </c:pt>
                <c:pt idx="12">
                  <c:v>17</c:v>
                </c:pt>
              </c:numCache>
            </c:numRef>
          </c:val>
          <c:extLst>
            <c:ext xmlns:c16="http://schemas.microsoft.com/office/drawing/2014/chart" uri="{C3380CC4-5D6E-409C-BE32-E72D297353CC}">
              <c16:uniqueId val="{00000007-0F21-492C-8A7D-A63539B4A6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1191</c:v>
                </c:pt>
                <c:pt idx="3">
                  <c:v>1122</c:v>
                </c:pt>
                <c:pt idx="6">
                  <c:v>1040</c:v>
                </c:pt>
                <c:pt idx="9">
                  <c:v>1000</c:v>
                </c:pt>
                <c:pt idx="12">
                  <c:v>916</c:v>
                </c:pt>
              </c:numCache>
            </c:numRef>
          </c:val>
          <c:extLst>
            <c:ext xmlns:c16="http://schemas.microsoft.com/office/drawing/2014/chart" uri="{C3380CC4-5D6E-409C-BE32-E72D297353CC}">
              <c16:uniqueId val="{00000008-0F21-492C-8A7D-A63539B4A6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c:v>
                </c:pt>
                <c:pt idx="3">
                  <c:v>11</c:v>
                </c:pt>
                <c:pt idx="6">
                  <c:v>8</c:v>
                </c:pt>
                <c:pt idx="9">
                  <c:v>4</c:v>
                </c:pt>
                <c:pt idx="12">
                  <c:v>4</c:v>
                </c:pt>
              </c:numCache>
            </c:numRef>
          </c:val>
          <c:extLst>
            <c:ext xmlns:c16="http://schemas.microsoft.com/office/drawing/2014/chart" uri="{C3380CC4-5D6E-409C-BE32-E72D297353CC}">
              <c16:uniqueId val="{00000009-0F21-492C-8A7D-A63539B4A6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5945</c:v>
                </c:pt>
                <c:pt idx="3">
                  <c:v>5601</c:v>
                </c:pt>
                <c:pt idx="6">
                  <c:v>5332</c:v>
                </c:pt>
                <c:pt idx="9">
                  <c:v>5436</c:v>
                </c:pt>
                <c:pt idx="12">
                  <c:v>5528</c:v>
                </c:pt>
              </c:numCache>
            </c:numRef>
          </c:val>
          <c:extLst>
            <c:ext xmlns:c16="http://schemas.microsoft.com/office/drawing/2014/chart" uri="{C3380CC4-5D6E-409C-BE32-E72D297353CC}">
              <c16:uniqueId val="{0000000A-0F21-492C-8A7D-A63539B4A6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21-492C-8A7D-A63539B4A6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1279</c:v>
                </c:pt>
                <c:pt idx="1">
                  <c:v>1129</c:v>
                </c:pt>
                <c:pt idx="2">
                  <c:v>1279</c:v>
                </c:pt>
              </c:numCache>
            </c:numRef>
          </c:val>
          <c:extLst>
            <c:ext xmlns:c16="http://schemas.microsoft.com/office/drawing/2014/chart" uri="{C3380CC4-5D6E-409C-BE32-E72D297353CC}">
              <c16:uniqueId val="{00000000-227F-4D2F-B08F-0D1548C884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921</c:v>
                </c:pt>
                <c:pt idx="1">
                  <c:v>928</c:v>
                </c:pt>
                <c:pt idx="2">
                  <c:v>936</c:v>
                </c:pt>
              </c:numCache>
            </c:numRef>
          </c:val>
          <c:extLst>
            <c:ext xmlns:c16="http://schemas.microsoft.com/office/drawing/2014/chart" uri="{C3380CC4-5D6E-409C-BE32-E72D297353CC}">
              <c16:uniqueId val="{00000001-227F-4D2F-B08F-0D1548C884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948</c:v>
                </c:pt>
                <c:pt idx="1">
                  <c:v>1020</c:v>
                </c:pt>
                <c:pt idx="2">
                  <c:v>1275</c:v>
                </c:pt>
              </c:numCache>
            </c:numRef>
          </c:val>
          <c:extLst>
            <c:ext xmlns:c16="http://schemas.microsoft.com/office/drawing/2014/chart" uri="{C3380CC4-5D6E-409C-BE32-E72D297353CC}">
              <c16:uniqueId val="{00000002-227F-4D2F-B08F-0D1548C884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年度公有林整備事業等</a:t>
          </a:r>
          <a:r>
            <a:rPr kumimoji="1" lang="ja-JP" altLang="ja-JP" sz="1100">
              <a:solidFill>
                <a:schemeClr val="dk1"/>
              </a:solidFill>
              <a:effectLst/>
              <a:latin typeface="+mn-lt"/>
              <a:ea typeface="+mn-ea"/>
              <a:cs typeface="+mn-cs"/>
            </a:rPr>
            <a:t>の償還終了に伴い、前年度比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百万円減少となった。算入公債費については、当該年度末の普通会計における地方債残高（</a:t>
          </a:r>
          <a:r>
            <a:rPr kumimoji="1" lang="en-US" altLang="ja-JP" sz="1100">
              <a:solidFill>
                <a:schemeClr val="dk1"/>
              </a:solidFill>
              <a:effectLst/>
              <a:latin typeface="+mn-lt"/>
              <a:ea typeface="+mn-ea"/>
              <a:cs typeface="+mn-cs"/>
            </a:rPr>
            <a:t>5,528</a:t>
          </a:r>
          <a:r>
            <a:rPr kumimoji="1" lang="ja-JP" altLang="ja-JP" sz="1100">
              <a:solidFill>
                <a:schemeClr val="dk1"/>
              </a:solidFill>
              <a:effectLst/>
              <a:latin typeface="+mn-lt"/>
              <a:ea typeface="+mn-ea"/>
              <a:cs typeface="+mn-cs"/>
            </a:rPr>
            <a:t>百万円）のうち、交付税算入割合の高い過疎対策事業債（</a:t>
          </a:r>
          <a:r>
            <a:rPr kumimoji="1" lang="en-US" altLang="ja-JP" sz="1100">
              <a:solidFill>
                <a:schemeClr val="dk1"/>
              </a:solidFill>
              <a:effectLst/>
              <a:latin typeface="+mn-lt"/>
              <a:ea typeface="+mn-ea"/>
              <a:cs typeface="+mn-cs"/>
            </a:rPr>
            <a:t>2,848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、辺地対策事業債（</a:t>
          </a:r>
          <a:r>
            <a:rPr kumimoji="1" lang="en-US" altLang="ja-JP" sz="1100">
              <a:solidFill>
                <a:schemeClr val="dk1"/>
              </a:solidFill>
              <a:effectLst/>
              <a:latin typeface="+mn-lt"/>
              <a:ea typeface="+mn-ea"/>
              <a:cs typeface="+mn-cs"/>
            </a:rPr>
            <a:t>362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及び臨時財政対策債（</a:t>
          </a:r>
          <a:r>
            <a:rPr kumimoji="1" lang="en-US" altLang="ja-JP" sz="1100">
              <a:solidFill>
                <a:schemeClr val="dk1"/>
              </a:solidFill>
              <a:effectLst/>
              <a:latin typeface="+mn-lt"/>
              <a:ea typeface="+mn-ea"/>
              <a:cs typeface="+mn-cs"/>
            </a:rPr>
            <a:t>1,450</a:t>
          </a:r>
          <a:r>
            <a:rPr kumimoji="1" lang="ja-JP" altLang="ja-JP" sz="1100">
              <a:solidFill>
                <a:schemeClr val="dk1"/>
              </a:solidFill>
              <a:effectLst/>
              <a:latin typeface="+mn-lt"/>
              <a:ea typeface="+mn-ea"/>
              <a:cs typeface="+mn-cs"/>
            </a:rPr>
            <a:t>百万円）の割合が</a:t>
          </a:r>
          <a:r>
            <a:rPr kumimoji="1" lang="en-US" altLang="ja-JP" sz="1100">
              <a:solidFill>
                <a:schemeClr val="dk1"/>
              </a:solidFill>
              <a:effectLst/>
              <a:latin typeface="+mn-lt"/>
              <a:ea typeface="+mn-ea"/>
              <a:cs typeface="+mn-cs"/>
            </a:rPr>
            <a:t>84.3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今後とも、計画的な起債の発行等により、償還額の平準化及び実質公債費比率の急激な上昇を抑える。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満期一括償還地方債の借入に係る積立てはない。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年度まで地方債発行を償還元金以内に抑えることができているため残高が減少していたが、令和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年度は産業振興複合施設整備事業</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年度は月山湖カヌースプリント競技場施設整備事業</a:t>
          </a:r>
          <a:r>
            <a:rPr kumimoji="1" lang="ja-JP" altLang="ja-JP" sz="1100">
              <a:solidFill>
                <a:schemeClr val="dk1"/>
              </a:solidFill>
              <a:effectLst/>
              <a:latin typeface="+mn-lt"/>
              <a:ea typeface="+mn-ea"/>
              <a:cs typeface="+mn-cs"/>
            </a:rPr>
            <a:t>の新規借入</a:t>
          </a:r>
          <a:r>
            <a:rPr kumimoji="1" lang="ja-JP" altLang="en-US" sz="1100">
              <a:solidFill>
                <a:schemeClr val="dk1"/>
              </a:solidFill>
              <a:effectLst/>
              <a:latin typeface="+mn-lt"/>
              <a:ea typeface="+mn-ea"/>
              <a:cs typeface="+mn-cs"/>
            </a:rPr>
            <a:t>と、大規模施設整備事業を町債を発行して実施したため</a:t>
          </a:r>
          <a:r>
            <a:rPr kumimoji="1" lang="ja-JP" altLang="ja-JP" sz="1100">
              <a:solidFill>
                <a:schemeClr val="dk1"/>
              </a:solidFill>
              <a:effectLst/>
              <a:latin typeface="+mn-lt"/>
              <a:ea typeface="+mn-ea"/>
              <a:cs typeface="+mn-cs"/>
            </a:rPr>
            <a:t>残高が増加した。</a:t>
          </a:r>
          <a:endParaRPr lang="ja-JP" altLang="ja-JP" sz="1400">
            <a:effectLst/>
          </a:endParaRPr>
        </a:p>
        <a:p>
          <a:r>
            <a:rPr kumimoji="1" lang="ja-JP" altLang="ja-JP" sz="1100">
              <a:solidFill>
                <a:schemeClr val="dk1"/>
              </a:solidFill>
              <a:effectLst/>
              <a:latin typeface="+mn-lt"/>
              <a:ea typeface="+mn-ea"/>
              <a:cs typeface="+mn-cs"/>
            </a:rPr>
            <a:t>　公営企業債繰入見込額については病院事業及び公共下水道事業の起債が減少したことにより、減少傾向で推移している。</a:t>
          </a:r>
          <a:endParaRPr lang="ja-JP" altLang="ja-JP" sz="1400">
            <a:effectLst/>
          </a:endParaRPr>
        </a:p>
        <a:p>
          <a:r>
            <a:rPr kumimoji="1" lang="ja-JP" altLang="ja-JP" sz="1100">
              <a:solidFill>
                <a:schemeClr val="dk1"/>
              </a:solidFill>
              <a:effectLst/>
              <a:latin typeface="+mn-lt"/>
              <a:ea typeface="+mn-ea"/>
              <a:cs typeface="+mn-cs"/>
            </a:rPr>
            <a:t>　今後も引き続き公債費等義務的経費の削減を中心とする行財政改革を進め、財政の健全化に努めていく。</a:t>
          </a:r>
          <a:endParaRPr lang="ja-JP" altLang="ja-JP" sz="1400">
            <a:effectLst/>
          </a:endParaRPr>
        </a:p>
        <a:p>
          <a:r>
            <a:rPr kumimoji="1" lang="ja-JP" altLang="ja-JP" sz="1100">
              <a:solidFill>
                <a:schemeClr val="dk1"/>
              </a:solidFill>
              <a:effectLst/>
              <a:latin typeface="+mn-lt"/>
              <a:ea typeface="+mn-ea"/>
              <a:cs typeface="+mn-cs"/>
            </a:rPr>
            <a:t>　毎年、歳入不足を補うため財政調整基金等を繰入して調整しているが、今後も町税等の増加が見込めないことから、適正規模の予算編成を意識し、繰入金等の支出が多額にならないよう留意していきたい。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山形県西川町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年度において、財源不足を補うため財政調整基金から</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百万円を取り崩した。その他特定目的基金（西川町ふるさとづくり基金や地域福祉基金等）においては、町有施設整備基金</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百万円、西川町ふるさとづくり基金</a:t>
          </a:r>
          <a:r>
            <a:rPr kumimoji="1" lang="en-US" altLang="ja-JP" sz="1100">
              <a:solidFill>
                <a:schemeClr val="dk1"/>
              </a:solidFill>
              <a:effectLst/>
              <a:latin typeface="+mn-lt"/>
              <a:ea typeface="+mn-ea"/>
              <a:cs typeface="+mn-cs"/>
            </a:rPr>
            <a:t>401</a:t>
          </a:r>
          <a:r>
            <a:rPr kumimoji="1" lang="ja-JP" altLang="ja-JP" sz="1100">
              <a:solidFill>
                <a:schemeClr val="dk1"/>
              </a:solidFill>
              <a:effectLst/>
              <a:latin typeface="+mn-lt"/>
              <a:ea typeface="+mn-ea"/>
              <a:cs typeface="+mn-cs"/>
            </a:rPr>
            <a:t>百万円を取崩し、西川町ふるさとづくり基金に</a:t>
          </a:r>
          <a:r>
            <a:rPr kumimoji="1" lang="en-US" altLang="ja-JP" sz="1100">
              <a:solidFill>
                <a:schemeClr val="dk1"/>
              </a:solidFill>
              <a:effectLst/>
              <a:latin typeface="+mn-lt"/>
              <a:ea typeface="+mn-ea"/>
              <a:cs typeface="+mn-cs"/>
            </a:rPr>
            <a:t>733</a:t>
          </a:r>
          <a:r>
            <a:rPr kumimoji="1" lang="ja-JP" altLang="ja-JP" sz="1100">
              <a:solidFill>
                <a:schemeClr val="dk1"/>
              </a:solidFill>
              <a:effectLst/>
              <a:latin typeface="+mn-lt"/>
              <a:ea typeface="+mn-ea"/>
              <a:cs typeface="+mn-cs"/>
            </a:rPr>
            <a:t>百万円、企業版ふるさと納税寄附金基金に</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百万円積立を行った。基金全体において</a:t>
          </a:r>
          <a:r>
            <a:rPr kumimoji="1" lang="en-US" altLang="ja-JP" sz="1100">
              <a:solidFill>
                <a:schemeClr val="dk1"/>
              </a:solidFill>
              <a:effectLst/>
              <a:latin typeface="+mn-lt"/>
              <a:ea typeface="+mn-ea"/>
              <a:cs typeface="+mn-cs"/>
            </a:rPr>
            <a:t>413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今後も税収並びに地方交付税の減少が予測され、財政調整基金を中心に基金取り崩しによる財源補填が必要となってくる見込みであることから、財政調整基金と減債基金を合わせて</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百万円程度の残高を確保することを目標に、歳出削減を図っていくこととしている。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西川町ふるさとづくり基金、企業版ふるさと納税寄附金基金：特色あるまちづくりを推進するための施策の実施。</a:t>
          </a:r>
          <a:endParaRPr lang="ja-JP" altLang="ja-JP" sz="1400">
            <a:effectLst/>
          </a:endParaRPr>
        </a:p>
        <a:p>
          <a:r>
            <a:rPr kumimoji="1" lang="ja-JP" altLang="ja-JP" sz="1100">
              <a:solidFill>
                <a:schemeClr val="dk1"/>
              </a:solidFill>
              <a:effectLst/>
              <a:latin typeface="+mn-lt"/>
              <a:ea typeface="+mn-ea"/>
              <a:cs typeface="+mn-cs"/>
            </a:rPr>
            <a:t>町有施設整備基金，賃貸集合住宅維持管理基金：公共施設並びに町営賃貸住宅の維持管理。</a:t>
          </a:r>
          <a:endParaRPr lang="ja-JP" altLang="ja-JP" sz="1400">
            <a:effectLst/>
          </a:endParaRPr>
        </a:p>
        <a:p>
          <a:r>
            <a:rPr kumimoji="1" lang="ja-JP" altLang="ja-JP" sz="1100">
              <a:solidFill>
                <a:schemeClr val="dk1"/>
              </a:solidFill>
              <a:effectLst/>
              <a:latin typeface="+mn-lt"/>
              <a:ea typeface="+mn-ea"/>
              <a:cs typeface="+mn-cs"/>
            </a:rPr>
            <a:t>地域福祉基金：民間団体が行う高齢者の福祉増進に寄与する活動への支援。</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西川町ふるさとづくり基金：特色あるまちづくりに資する施策の財源として</a:t>
          </a:r>
          <a:r>
            <a:rPr kumimoji="1" lang="en-US" altLang="ja-JP" sz="1100">
              <a:solidFill>
                <a:schemeClr val="dk1"/>
              </a:solidFill>
              <a:effectLst/>
              <a:latin typeface="+mn-lt"/>
              <a:ea typeface="+mn-ea"/>
              <a:cs typeface="+mn-cs"/>
            </a:rPr>
            <a:t>401</a:t>
          </a:r>
          <a:r>
            <a:rPr kumimoji="1" lang="ja-JP" altLang="ja-JP" sz="1100">
              <a:solidFill>
                <a:schemeClr val="dk1"/>
              </a:solidFill>
              <a:effectLst/>
              <a:latin typeface="+mn-lt"/>
              <a:ea typeface="+mn-ea"/>
              <a:cs typeface="+mn-cs"/>
            </a:rPr>
            <a:t>百万円を取り崩した一方で、ふるさと納税制度により納付された寄付金</a:t>
          </a:r>
          <a:r>
            <a:rPr kumimoji="1" lang="en-US" altLang="ja-JP" sz="1100">
              <a:solidFill>
                <a:schemeClr val="dk1"/>
              </a:solidFill>
              <a:effectLst/>
              <a:latin typeface="+mn-lt"/>
              <a:ea typeface="+mn-ea"/>
              <a:cs typeface="+mn-cs"/>
            </a:rPr>
            <a:t>733</a:t>
          </a:r>
          <a:r>
            <a:rPr kumimoji="1" lang="ja-JP" altLang="ja-JP"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332</a:t>
          </a:r>
          <a:r>
            <a:rPr kumimoji="1" lang="ja-JP" altLang="ja-JP" sz="1100">
              <a:solidFill>
                <a:schemeClr val="dk1"/>
              </a:solidFill>
              <a:effectLst/>
              <a:latin typeface="+mn-lt"/>
              <a:ea typeface="+mn-ea"/>
              <a:cs typeface="+mn-cs"/>
            </a:rPr>
            <a:t>百万円の増。</a:t>
          </a:r>
          <a:endParaRPr lang="ja-JP" altLang="ja-JP" sz="1400">
            <a:effectLst/>
          </a:endParaRPr>
        </a:p>
        <a:p>
          <a:r>
            <a:rPr kumimoji="1" lang="ja-JP" altLang="ja-JP" sz="1100">
              <a:solidFill>
                <a:schemeClr val="dk1"/>
              </a:solidFill>
              <a:effectLst/>
              <a:latin typeface="+mn-lt"/>
              <a:ea typeface="+mn-ea"/>
              <a:cs typeface="+mn-cs"/>
            </a:rPr>
            <a:t>町有施設整備基金：町営住宅整備事業等の財源として取崩したことにより、</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百万円の減。</a:t>
          </a:r>
          <a:endParaRPr lang="ja-JP" altLang="ja-JP" sz="1400">
            <a:effectLst/>
          </a:endParaRPr>
        </a:p>
        <a:p>
          <a:r>
            <a:rPr kumimoji="1" lang="ja-JP" altLang="ja-JP" sz="1100">
              <a:solidFill>
                <a:schemeClr val="dk1"/>
              </a:solidFill>
              <a:effectLst/>
              <a:latin typeface="+mn-lt"/>
              <a:ea typeface="+mn-ea"/>
              <a:cs typeface="+mn-cs"/>
            </a:rPr>
            <a:t>賃貸集合住宅維持管理基金：将来的な町営賃貸住宅維持管理のための財源として</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百万円積立てた。</a:t>
          </a:r>
          <a:endParaRPr lang="ja-JP" altLang="ja-JP" sz="1400">
            <a:effectLst/>
          </a:endParaRPr>
        </a:p>
        <a:p>
          <a:r>
            <a:rPr kumimoji="1" lang="ja-JP" altLang="ja-JP" sz="1100">
              <a:solidFill>
                <a:schemeClr val="dk1"/>
              </a:solidFill>
              <a:effectLst/>
              <a:latin typeface="+mn-lt"/>
              <a:ea typeface="+mn-ea"/>
              <a:cs typeface="+mn-cs"/>
            </a:rPr>
            <a:t>企業版ふるさと納税寄附金基金：特色あるまちづくりに資する施策の財源として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百万円を取り崩した一方で、企業版ふるさと納税制度により納付された寄付金</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地域福祉基金：前年度同額。</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西川町ふるさとづくり基金：特色あるまちづくりに資する施策の財源として活用していく。</a:t>
          </a:r>
          <a:endParaRPr lang="ja-JP" altLang="ja-JP" sz="1400">
            <a:effectLst/>
          </a:endParaRPr>
        </a:p>
        <a:p>
          <a:r>
            <a:rPr kumimoji="1" lang="ja-JP" altLang="ja-JP" sz="1100">
              <a:solidFill>
                <a:schemeClr val="dk1"/>
              </a:solidFill>
              <a:effectLst/>
              <a:latin typeface="+mn-lt"/>
              <a:ea typeface="+mn-ea"/>
              <a:cs typeface="+mn-cs"/>
            </a:rPr>
            <a:t>町有施設整備基金：更新及び改修時期を見据え、計画的に積立及び取り崩しを行なっていく。</a:t>
          </a:r>
          <a:endParaRPr lang="ja-JP" altLang="ja-JP" sz="1400">
            <a:effectLst/>
          </a:endParaRPr>
        </a:p>
        <a:p>
          <a:r>
            <a:rPr kumimoji="1" lang="ja-JP" altLang="ja-JP" sz="1100">
              <a:solidFill>
                <a:schemeClr val="dk1"/>
              </a:solidFill>
              <a:effectLst/>
              <a:latin typeface="+mn-lt"/>
              <a:ea typeface="+mn-ea"/>
              <a:cs typeface="+mn-cs"/>
            </a:rPr>
            <a:t>地域福祉基金：当初の積立額（</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百万円）を下回らないよう運用していく予定。</a:t>
          </a:r>
          <a:endParaRPr lang="ja-JP" altLang="ja-JP" sz="1400">
            <a:effectLst/>
          </a:endParaRPr>
        </a:p>
        <a:p>
          <a:r>
            <a:rPr kumimoji="1" lang="ja-JP" altLang="ja-JP" sz="1100">
              <a:solidFill>
                <a:schemeClr val="dk1"/>
              </a:solidFill>
              <a:effectLst/>
              <a:latin typeface="+mn-lt"/>
              <a:ea typeface="+mn-ea"/>
              <a:cs typeface="+mn-cs"/>
            </a:rPr>
            <a:t>賃貸集合住宅維持管理基金：町営賃貸住宅の今後の更新及び改修を見据え、毎年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百万円程度を積み立てていく予定。</a:t>
          </a:r>
          <a:endParaRPr lang="ja-JP" altLang="ja-JP" sz="1400">
            <a:effectLst/>
          </a:endParaRPr>
        </a:p>
        <a:p>
          <a:r>
            <a:rPr kumimoji="1" lang="ja-JP" altLang="ja-JP" sz="1100">
              <a:solidFill>
                <a:schemeClr val="dk1"/>
              </a:solidFill>
              <a:effectLst/>
              <a:latin typeface="+mn-lt"/>
              <a:ea typeface="+mn-ea"/>
              <a:cs typeface="+mn-cs"/>
            </a:rPr>
            <a:t>企業版ふるさと納税寄附金基金：特色あるまちづくりに資する施策の財源として活用していく。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百万円取崩し、歳計剰余金処分額として</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百万円積立てたことにより、令和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年度末の基金残高は前年度比</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1,279</a:t>
          </a:r>
          <a:r>
            <a:rPr kumimoji="1" lang="ja-JP" altLang="ja-JP" sz="1100">
              <a:solidFill>
                <a:schemeClr val="dk1"/>
              </a:solidFill>
              <a:effectLst/>
              <a:latin typeface="+mn-lt"/>
              <a:ea typeface="+mn-ea"/>
              <a:cs typeface="+mn-cs"/>
            </a:rPr>
            <a:t>百万円となった。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災害等の不測の事態に備えるため、財政調整基金と減債基金を合せて</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百万円程度を目標に残高を確保していく。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年度においては取崩がなく</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百万円積立てたことにより、令和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年度末の基金残高は前年度比</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936</a:t>
          </a:r>
          <a:r>
            <a:rPr kumimoji="1" lang="ja-JP" altLang="ja-JP" sz="1100">
              <a:solidFill>
                <a:schemeClr val="dk1"/>
              </a:solidFill>
              <a:effectLst/>
              <a:latin typeface="+mn-lt"/>
              <a:ea typeface="+mn-ea"/>
              <a:cs typeface="+mn-cs"/>
            </a:rPr>
            <a:t>百万円となった。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災害等の不測の事態に備えるため、財政調整基金と減債基金を合せて</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百万円程度を目標に残高を確保していく。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4,536
4,466
393.19
8,618,013
8,079,688
504,527
3,446,952
5,527,751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3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3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3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3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3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3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3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3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3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人件費は増加傾向にあるものの過疎地域持続的発展特別事業等の特定財源の増加もあり、昨年度と同値となった。</a:t>
          </a:r>
          <a:r>
            <a:rPr kumimoji="1" lang="ja-JP" altLang="ja-JP" sz="1100">
              <a:solidFill>
                <a:schemeClr val="dk1"/>
              </a:solidFill>
              <a:effectLst/>
              <a:latin typeface="+mn-lt"/>
              <a:ea typeface="+mn-ea"/>
              <a:cs typeface="+mn-cs"/>
            </a:rPr>
            <a:t>また、一部事務組合の人件費分に充てる負担金や、病院事業などの公営企業会計の人件費に充てる繰出金といった人件費に準ずる費用を合計した場合の人口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人当たりの歳出決算額はさらに上回っており、今後もこれらも含めた人件費関連経費全体について、抑制していく必要がある。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3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3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3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3987800" y="6474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3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098800" y="639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209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320800" y="6405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3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物件費に係る経常収支比率について、前年度比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ポイント増加した。公共施設の経年劣化等による修繕や温泉・観光施設などの管理について、指定管理者制度（委託料）を導入しているため、</a:t>
          </a:r>
          <a:r>
            <a:rPr kumimoji="1" lang="ja-JP" altLang="en-US" sz="1100">
              <a:solidFill>
                <a:schemeClr val="dk1"/>
              </a:solidFill>
              <a:effectLst/>
              <a:latin typeface="+mn-lt"/>
              <a:ea typeface="+mn-ea"/>
              <a:cs typeface="+mn-cs"/>
            </a:rPr>
            <a:t>物価高騰の影響も大きく、</a:t>
          </a:r>
          <a:r>
            <a:rPr kumimoji="1" lang="ja-JP" altLang="ja-JP" sz="1100">
              <a:solidFill>
                <a:schemeClr val="dk1"/>
              </a:solidFill>
              <a:effectLst/>
              <a:latin typeface="+mn-lt"/>
              <a:ea typeface="+mn-ea"/>
              <a:cs typeface="+mn-cs"/>
            </a:rPr>
            <a:t>多くの費用が発生している。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3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3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3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14</xdr:row>
      <xdr:rowOff>44704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15671800" y="23992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3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13</xdr:row>
      <xdr:rowOff>170434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14782800" y="2390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129286</xdr:rowOff>
    </xdr:from>
    <xdr:to>
      <xdr:col>73</xdr:col>
      <xdr:colOff>180975</xdr:colOff>
      <xdr:row>13</xdr:row>
      <xdr:rowOff>161290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13893800" y="23581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129286</xdr:rowOff>
    </xdr:from>
    <xdr:to>
      <xdr:col>69</xdr:col>
      <xdr:colOff>92075</xdr:colOff>
      <xdr:row>13</xdr:row>
      <xdr:rowOff>133858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3004800" y="23581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5" name="物件費該当値テキスト">
          <a:extLst>
            <a:ext uri="{FF2B5EF4-FFF2-40B4-BE49-F238E27FC236}">
              <a16:creationId xmlns:a16="http://schemas.microsoft.com/office/drawing/2014/main" id="{00000000-0008-0000-0300-000091000000}"/>
            </a:ext>
          </a:extLst>
        </xdr:cNvPr>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119634</xdr:rowOff>
    </xdr:from>
    <xdr:to>
      <xdr:col>78</xdr:col>
      <xdr:colOff>120650</xdr:colOff>
      <xdr:row>14</xdr:row>
      <xdr:rowOff>49784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15621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59961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5290800" y="21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78486</xdr:rowOff>
    </xdr:from>
    <xdr:to>
      <xdr:col>69</xdr:col>
      <xdr:colOff>142875</xdr:colOff>
      <xdr:row>14</xdr:row>
      <xdr:rowOff>8636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13843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18813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3512800" y="207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83058</xdr:rowOff>
    </xdr:from>
    <xdr:to>
      <xdr:col>65</xdr:col>
      <xdr:colOff>53975</xdr:colOff>
      <xdr:row>14</xdr:row>
      <xdr:rowOff>13208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2954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23385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623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制度改正に伴う</a:t>
          </a:r>
          <a:r>
            <a:rPr kumimoji="1" lang="ja-JP" altLang="ja-JP" sz="1100">
              <a:solidFill>
                <a:schemeClr val="dk1"/>
              </a:solidFill>
              <a:effectLst/>
              <a:latin typeface="+mn-lt"/>
              <a:ea typeface="+mn-ea"/>
              <a:cs typeface="+mn-cs"/>
            </a:rPr>
            <a:t>児童手当</a:t>
          </a:r>
          <a:r>
            <a:rPr kumimoji="1" lang="ja-JP" altLang="en-US" sz="1100">
              <a:solidFill>
                <a:schemeClr val="dk1"/>
              </a:solidFill>
              <a:effectLst/>
              <a:latin typeface="+mn-lt"/>
              <a:ea typeface="+mn-ea"/>
              <a:cs typeface="+mn-cs"/>
            </a:rPr>
            <a:t>の増加により、扶助費に係る経常収支比率は前年度比</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ポイント増加している。扶助事業の</a:t>
          </a:r>
          <a:r>
            <a:rPr kumimoji="1" lang="ja-JP" altLang="ja-JP" sz="1100">
              <a:solidFill>
                <a:schemeClr val="dk1"/>
              </a:solidFill>
              <a:effectLst/>
              <a:latin typeface="+mn-lt"/>
              <a:ea typeface="+mn-ea"/>
              <a:cs typeface="+mn-cs"/>
            </a:rPr>
            <a:t>対象</a:t>
          </a:r>
          <a:r>
            <a:rPr kumimoji="1" lang="ja-JP" altLang="en-US" sz="1100">
              <a:solidFill>
                <a:schemeClr val="dk1"/>
              </a:solidFill>
              <a:effectLst/>
              <a:latin typeface="+mn-lt"/>
              <a:ea typeface="+mn-ea"/>
              <a:cs typeface="+mn-cs"/>
            </a:rPr>
            <a:t>者の</a:t>
          </a:r>
          <a:r>
            <a:rPr kumimoji="1" lang="ja-JP" altLang="ja-JP" sz="1100">
              <a:solidFill>
                <a:schemeClr val="dk1"/>
              </a:solidFill>
              <a:effectLst/>
              <a:latin typeface="+mn-lt"/>
              <a:ea typeface="+mn-ea"/>
              <a:cs typeface="+mn-cs"/>
            </a:rPr>
            <a:t>審査の適正化等の見直しを進めるなど、総額の上昇を抑制しつつ、対象となる方に適切な事業を展開していく。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3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3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3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3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56</xdr:row>
      <xdr:rowOff>35560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3987800" y="9591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3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3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35560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3098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3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35560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2209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58420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1320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2" name="楕円 201">
          <a:extLst>
            <a:ext uri="{FF2B5EF4-FFF2-40B4-BE49-F238E27FC236}">
              <a16:creationId xmlns:a16="http://schemas.microsoft.com/office/drawing/2014/main" id="{00000000-0008-0000-0300-0000CA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3" name="扶助費該当値テキスト">
          <a:extLst>
            <a:ext uri="{FF2B5EF4-FFF2-40B4-BE49-F238E27FC236}">
              <a16:creationId xmlns:a16="http://schemas.microsoft.com/office/drawing/2014/main" id="{00000000-0008-0000-0300-0000CB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204" name="楕円 203">
          <a:extLst>
            <a:ext uri="{FF2B5EF4-FFF2-40B4-BE49-F238E27FC236}">
              <a16:creationId xmlns:a16="http://schemas.microsoft.com/office/drawing/2014/main" id="{00000000-0008-0000-0300-0000CC000000}"/>
            </a:ext>
          </a:extLst>
        </xdr:cNvPr>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3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3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3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3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に係る経常収支比率について、前年度比</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下水道事業の法適用に伴い、同事業の繰出金の性質を補助費等に分類したことに伴い減少している。今後とも、</a:t>
          </a:r>
          <a:r>
            <a:rPr kumimoji="1" lang="ja-JP" altLang="ja-JP" sz="1100">
              <a:solidFill>
                <a:schemeClr val="dk1"/>
              </a:solidFill>
              <a:effectLst/>
              <a:latin typeface="+mn-lt"/>
              <a:ea typeface="+mn-ea"/>
              <a:cs typeface="+mn-cs"/>
            </a:rPr>
            <a:t>町税等の減が見込まれるため、</a:t>
          </a:r>
          <a:r>
            <a:rPr kumimoji="1" lang="ja-JP" altLang="en-US" sz="1100">
              <a:solidFill>
                <a:schemeClr val="dk1"/>
              </a:solidFill>
              <a:effectLst/>
              <a:latin typeface="+mn-lt"/>
              <a:ea typeface="+mn-ea"/>
              <a:cs typeface="+mn-cs"/>
            </a:rPr>
            <a:t>特別会計においては、</a:t>
          </a:r>
          <a:r>
            <a:rPr kumimoji="1" lang="ja-JP" altLang="ja-JP" sz="1100">
              <a:solidFill>
                <a:schemeClr val="dk1"/>
              </a:solidFill>
              <a:effectLst/>
              <a:latin typeface="+mn-lt"/>
              <a:ea typeface="+mn-ea"/>
              <a:cs typeface="+mn-cs"/>
            </a:rPr>
            <a:t>経費節減</a:t>
          </a:r>
          <a:r>
            <a:rPr kumimoji="1" lang="ja-JP" altLang="en-US" sz="1100">
              <a:solidFill>
                <a:schemeClr val="dk1"/>
              </a:solidFill>
              <a:effectLst/>
              <a:latin typeface="+mn-lt"/>
              <a:ea typeface="+mn-ea"/>
              <a:cs typeface="+mn-cs"/>
            </a:rPr>
            <a:t>に取組み、</a:t>
          </a:r>
          <a:r>
            <a:rPr kumimoji="1" lang="ja-JP" altLang="ja-JP" sz="1100">
              <a:solidFill>
                <a:schemeClr val="dk1"/>
              </a:solidFill>
              <a:effectLst/>
              <a:latin typeface="+mn-lt"/>
              <a:ea typeface="+mn-ea"/>
              <a:cs typeface="+mn-cs"/>
            </a:rPr>
            <a:t>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3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3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3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3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3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3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146050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5671800" y="96139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3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3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4782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119380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3893800" y="999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149860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3004800" y="1006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2" name="楕円 261">
          <a:extLst>
            <a:ext uri="{FF2B5EF4-FFF2-40B4-BE49-F238E27FC236}">
              <a16:creationId xmlns:a16="http://schemas.microsoft.com/office/drawing/2014/main" id="{00000000-0008-0000-0300-000006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3" name="その他該当値テキスト">
          <a:extLst>
            <a:ext uri="{FF2B5EF4-FFF2-40B4-BE49-F238E27FC236}">
              <a16:creationId xmlns:a16="http://schemas.microsoft.com/office/drawing/2014/main" id="{00000000-0008-0000-0300-000007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3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3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3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に係る経常収支比率について、前年度比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病院事業や水道事業等の企業会計への繰出金が増加している影響が大きいため、</a:t>
          </a:r>
          <a:r>
            <a:rPr kumimoji="1" lang="ja-JP" altLang="ja-JP" sz="1100">
              <a:solidFill>
                <a:schemeClr val="dk1"/>
              </a:solidFill>
              <a:effectLst/>
              <a:latin typeface="+mn-lt"/>
              <a:ea typeface="+mn-ea"/>
              <a:cs typeface="+mn-cs"/>
            </a:rPr>
            <a:t>経費節減とともに独立採算の原則に立ち返った料金値上げの検討などにより、普通会計の負担額を減らしていくよう努める。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3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3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3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3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62992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5671800" y="6541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3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3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26416</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4782800" y="65095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3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165862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3893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3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37</xdr:row>
      <xdr:rowOff>161290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3004800" y="6463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0" name="楕円 319">
          <a:extLst>
            <a:ext uri="{FF2B5EF4-FFF2-40B4-BE49-F238E27FC236}">
              <a16:creationId xmlns:a16="http://schemas.microsoft.com/office/drawing/2014/main" id="{00000000-0008-0000-0300-000040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1" name="補助費等該当値テキスト">
          <a:extLst>
            <a:ext uri="{FF2B5EF4-FFF2-40B4-BE49-F238E27FC236}">
              <a16:creationId xmlns:a16="http://schemas.microsoft.com/office/drawing/2014/main" id="{00000000-0008-0000-0300-000041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2" name="楕円 321">
          <a:extLst>
            <a:ext uri="{FF2B5EF4-FFF2-40B4-BE49-F238E27FC236}">
              <a16:creationId xmlns:a16="http://schemas.microsoft.com/office/drawing/2014/main" id="{00000000-0008-0000-0300-000042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4" name="楕円 323">
          <a:extLst>
            <a:ext uri="{FF2B5EF4-FFF2-40B4-BE49-F238E27FC236}">
              <a16:creationId xmlns:a16="http://schemas.microsoft.com/office/drawing/2014/main" id="{00000000-0008-0000-0300-000044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6" name="楕円 325">
          <a:extLst>
            <a:ext uri="{FF2B5EF4-FFF2-40B4-BE49-F238E27FC236}">
              <a16:creationId xmlns:a16="http://schemas.microsoft.com/office/drawing/2014/main" id="{00000000-0008-0000-0300-000046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3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3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3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3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3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3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3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ポイント減少したものの、類似団体平均を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人口減少が進む状況においては、町税及び普通交付税等の経常一般財源の減少により経常収支比率が悪化することも想定されることから、今後とも、財政計画の各指標の推移を見極め、地方債の新規発行を伴う普通建設事業については適正な事業費設定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3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3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3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3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3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3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3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3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66039</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flipV="1">
          <a:off x="3987800" y="132257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3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3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134620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3098800" y="132676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3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134620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2209800" y="13317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3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1270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320800" y="13317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0" name="楕円 379">
          <a:extLst>
            <a:ext uri="{FF2B5EF4-FFF2-40B4-BE49-F238E27FC236}">
              <a16:creationId xmlns:a16="http://schemas.microsoft.com/office/drawing/2014/main" id="{00000000-0008-0000-0300-00007C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1" name="公債費該当値テキスト">
          <a:extLst>
            <a:ext uri="{FF2B5EF4-FFF2-40B4-BE49-F238E27FC236}">
              <a16:creationId xmlns:a16="http://schemas.microsoft.com/office/drawing/2014/main" id="{00000000-0008-0000-0300-00007D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2" name="楕円 381">
          <a:extLst>
            <a:ext uri="{FF2B5EF4-FFF2-40B4-BE49-F238E27FC236}">
              <a16:creationId xmlns:a16="http://schemas.microsoft.com/office/drawing/2014/main" id="{00000000-0008-0000-0300-00007E010000}"/>
            </a:ext>
          </a:extLst>
        </xdr:cNvPr>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83820</xdr:rowOff>
    </xdr:from>
    <xdr:to>
      <xdr:col>15</xdr:col>
      <xdr:colOff>149225</xdr:colOff>
      <xdr:row>78</xdr:row>
      <xdr:rowOff>13970</xdr:rowOff>
    </xdr:to>
    <xdr:sp macro="" textlink="">
      <xdr:nvSpPr>
        <xdr:cNvPr id="384" name="楕円 383">
          <a:extLst>
            <a:ext uri="{FF2B5EF4-FFF2-40B4-BE49-F238E27FC236}">
              <a16:creationId xmlns:a16="http://schemas.microsoft.com/office/drawing/2014/main" id="{00000000-0008-0000-0300-000080010000}"/>
            </a:ext>
          </a:extLst>
        </xdr:cNvPr>
        <xdr:cNvSpPr/>
      </xdr:nvSpPr>
      <xdr:spPr>
        <a:xfrm>
          <a:off x="3048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170197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2717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6" name="楕円 385">
          <a:extLst>
            <a:ext uri="{FF2B5EF4-FFF2-40B4-BE49-F238E27FC236}">
              <a16:creationId xmlns:a16="http://schemas.microsoft.com/office/drawing/2014/main" id="{00000000-0008-0000-0300-000082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121920</xdr:rowOff>
    </xdr:from>
    <xdr:to>
      <xdr:col>6</xdr:col>
      <xdr:colOff>171450</xdr:colOff>
      <xdr:row>78</xdr:row>
      <xdr:rowOff>52070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270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36847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939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3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3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3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3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3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3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3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では、人件費及び補助費の推移が大きく影響している。人件費は増加傾向で推移すると見込まれる。補助費では、病院事業会計、介護保険特別会計、下水道事業等公営企業会計への繰出金が多額になっていることから、独立採算の原則に立ち返った料金の見直しなどにより、普通会計の負担額を減らしていくよう努める。</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3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3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3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3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3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3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67563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flipV="1">
          <a:off x="15671800" y="13349224"/>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3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3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67563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4782800" y="134086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3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35561</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3893800" y="133766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3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163576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3004800" y="1337665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9" name="楕円 438">
          <a:extLst>
            <a:ext uri="{FF2B5EF4-FFF2-40B4-BE49-F238E27FC236}">
              <a16:creationId xmlns:a16="http://schemas.microsoft.com/office/drawing/2014/main" id="{00000000-0008-0000-0300-0000B7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40" name="公債費以外該当値テキスト">
          <a:extLst>
            <a:ext uri="{FF2B5EF4-FFF2-40B4-BE49-F238E27FC236}">
              <a16:creationId xmlns:a16="http://schemas.microsoft.com/office/drawing/2014/main" id="{00000000-0008-0000-0300-0000B8010000}"/>
            </a:ext>
          </a:extLst>
        </xdr:cNvPr>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1" name="楕円 440">
          <a:extLst>
            <a:ext uri="{FF2B5EF4-FFF2-40B4-BE49-F238E27FC236}">
              <a16:creationId xmlns:a16="http://schemas.microsoft.com/office/drawing/2014/main" id="{00000000-0008-0000-0300-0000B9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3" name="楕円 442">
          <a:extLst>
            <a:ext uri="{FF2B5EF4-FFF2-40B4-BE49-F238E27FC236}">
              <a16:creationId xmlns:a16="http://schemas.microsoft.com/office/drawing/2014/main" id="{00000000-0008-0000-0300-0000BB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45" name="楕円 444">
          <a:extLst>
            <a:ext uri="{FF2B5EF4-FFF2-40B4-BE49-F238E27FC236}">
              <a16:creationId xmlns:a16="http://schemas.microsoft.com/office/drawing/2014/main" id="{00000000-0008-0000-0300-0000BD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4,536
4,466
393.19
8,618,013
8,079,688
504,527
3,446,952
5,527,751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4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4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4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4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4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少子高齢化並びに過疎による人口の減少が課題となっており、併せて個人の所得が伸びないことなどから税収が減少しており、類似団体平均より低い状態で推移している。</a:t>
          </a:r>
          <a:endParaRPr lang="ja-JP" altLang="ja-JP" sz="1400">
            <a:effectLst/>
          </a:endParaRPr>
        </a:p>
        <a:p>
          <a:r>
            <a:rPr kumimoji="1" lang="ja-JP" altLang="ja-JP" sz="1100">
              <a:solidFill>
                <a:schemeClr val="dk1"/>
              </a:solidFill>
              <a:effectLst/>
              <a:latin typeface="+mn-lt"/>
              <a:ea typeface="+mn-ea"/>
              <a:cs typeface="+mn-cs"/>
            </a:rPr>
            <a:t>　今後、第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次総合計画に基づくまちづくりを着実に推進するとともに、必要な事業を峻別し、投資的経費を抑制するなど、歳出の徹底的な見直しを行い、税収の徴収率維持・向上対策を柱に歳入確保に努める。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4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4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4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4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336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447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108390</xdr:rowOff>
    </xdr:from>
    <xdr:ext cx="762000" cy="259045"/>
    <xdr:sp macro="" textlink="">
      <xdr:nvSpPr>
        <xdr:cNvPr id="88" name="財政力該当値テキスト">
          <a:extLst>
            <a:ext uri="{FF2B5EF4-FFF2-40B4-BE49-F238E27FC236}">
              <a16:creationId xmlns:a16="http://schemas.microsoft.com/office/drawing/2014/main" id="{00000000-0008-0000-0400-000058000000}"/>
            </a:ext>
          </a:extLst>
        </xdr:cNvPr>
        <xdr:cNvSpPr txBox="1"/>
      </xdr:nvSpPr>
      <xdr:spPr>
        <a:xfrm>
          <a:off x="5041900" y="74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ポイント減少した。これは歳入経常一般財源のうち地方交付税が前年比</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増加したことや公債費が前年比</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減少したことなどが大きく影響した。依然として、依存財源に大きく左右される状況ではあるが、財源確保の取組として平成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年度から町税相談員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名を配置し、町税徴収等について定期訪問を実施し一定の効果を得ており、経常経費については、今後とも優先度を見極めながら、事務事業の見直し等を進め、</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経費の削減に努めることとしている。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4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4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4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167386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4114800" y="1081913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4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3225800" y="109687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49022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2336800" y="1096391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60960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447800" y="109639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49" name="財政構造の弾力性該当値テキスト">
          <a:extLst>
            <a:ext uri="{FF2B5EF4-FFF2-40B4-BE49-F238E27FC236}">
              <a16:creationId xmlns:a16="http://schemas.microsoft.com/office/drawing/2014/main" id="{00000000-0008-0000-0400-000095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類似団体平均と比べ</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なっているが</a:t>
          </a:r>
          <a:r>
            <a:rPr kumimoji="1" lang="ja-JP" altLang="en-US" sz="1100">
              <a:solidFill>
                <a:schemeClr val="dk1"/>
              </a:solidFill>
              <a:effectLst/>
              <a:latin typeface="+mn-lt"/>
              <a:ea typeface="+mn-ea"/>
              <a:cs typeface="+mn-cs"/>
            </a:rPr>
            <a:t>、これは分</a:t>
          </a:r>
          <a:r>
            <a:rPr kumimoji="1" lang="ja-JP" altLang="ja-JP" sz="1100">
              <a:solidFill>
                <a:schemeClr val="dk1"/>
              </a:solidFill>
              <a:effectLst/>
              <a:latin typeface="+mn-lt"/>
              <a:ea typeface="+mn-ea"/>
              <a:cs typeface="+mn-cs"/>
            </a:rPr>
            <a:t>母となる人口は年々減少傾向にある</a:t>
          </a:r>
          <a:r>
            <a:rPr kumimoji="1" lang="ja-JP" altLang="en-US" sz="1100">
              <a:solidFill>
                <a:schemeClr val="dk1"/>
              </a:solidFill>
              <a:effectLst/>
              <a:latin typeface="+mn-lt"/>
              <a:ea typeface="+mn-ea"/>
              <a:cs typeface="+mn-cs"/>
            </a:rPr>
            <a:t>ことに加え、除雪経費が前年度比</a:t>
          </a:r>
          <a:r>
            <a:rPr kumimoji="1" lang="en-US" altLang="ja-JP" sz="1100">
              <a:solidFill>
                <a:schemeClr val="dk1"/>
              </a:solidFill>
              <a:effectLst/>
              <a:latin typeface="+mn-lt"/>
              <a:ea typeface="+mn-ea"/>
              <a:cs typeface="+mn-cs"/>
            </a:rPr>
            <a:t>133.1</a:t>
          </a:r>
          <a:r>
            <a:rPr kumimoji="1" lang="ja-JP" altLang="en-US" sz="1100">
              <a:solidFill>
                <a:schemeClr val="dk1"/>
              </a:solidFill>
              <a:effectLst/>
              <a:latin typeface="+mn-lt"/>
              <a:ea typeface="+mn-ea"/>
              <a:cs typeface="+mn-cs"/>
            </a:rPr>
            <a:t>％増加したためである</a:t>
          </a:r>
          <a:r>
            <a:rPr kumimoji="1" lang="ja-JP" altLang="ja-JP" sz="1100">
              <a:solidFill>
                <a:schemeClr val="dk1"/>
              </a:solidFill>
              <a:effectLst/>
              <a:latin typeface="+mn-lt"/>
              <a:ea typeface="+mn-ea"/>
              <a:cs typeface="+mn-cs"/>
            </a:rPr>
            <a:t>。本町は山形県内でも有数の豪雪地帯であり、維持補修費のうち除雪経費が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割を占めており、地理的要因によるところが大きい。今後ともこれらを含めた経費について動向を見極めながら抑制していく必要がある。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4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4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4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141101</xdr:rowOff>
    </xdr:from>
    <xdr:to>
      <xdr:col>23</xdr:col>
      <xdr:colOff>133350</xdr:colOff>
      <xdr:row>83</xdr:row>
      <xdr:rowOff>6220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114800" y="14200001"/>
          <a:ext cx="838200" cy="3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4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69715</xdr:rowOff>
    </xdr:from>
    <xdr:to>
      <xdr:col>19</xdr:col>
      <xdr:colOff>133350</xdr:colOff>
      <xdr:row>82</xdr:row>
      <xdr:rowOff>141101</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225800" y="14128615"/>
          <a:ext cx="889000" cy="7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45368</xdr:rowOff>
    </xdr:from>
    <xdr:to>
      <xdr:col>15</xdr:col>
      <xdr:colOff>82550</xdr:colOff>
      <xdr:row>82</xdr:row>
      <xdr:rowOff>69715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2336800" y="14104268"/>
          <a:ext cx="889000" cy="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23496</xdr:rowOff>
    </xdr:from>
    <xdr:to>
      <xdr:col>11</xdr:col>
      <xdr:colOff>31750</xdr:colOff>
      <xdr:row>82</xdr:row>
      <xdr:rowOff>45368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447800" y="14082396"/>
          <a:ext cx="889000" cy="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126870</xdr:rowOff>
    </xdr:from>
    <xdr:to>
      <xdr:col>23</xdr:col>
      <xdr:colOff>184150</xdr:colOff>
      <xdr:row>83</xdr:row>
      <xdr:rowOff>57020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4902200" y="141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98947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400-0000D3000000}"/>
            </a:ext>
          </a:extLst>
        </xdr:cNvPr>
        <xdr:cNvSpPr txBox="1"/>
      </xdr:nvSpPr>
      <xdr:spPr>
        <a:xfrm>
          <a:off x="5041900" y="1415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90301</xdr:rowOff>
    </xdr:from>
    <xdr:to>
      <xdr:col>19</xdr:col>
      <xdr:colOff>184150</xdr:colOff>
      <xdr:row>83</xdr:row>
      <xdr:rowOff>20451</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064000" y="141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5228</xdr:rowOff>
    </xdr:from>
    <xdr:ext cx="7366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733800" y="14235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18915</xdr:rowOff>
    </xdr:from>
    <xdr:to>
      <xdr:col>15</xdr:col>
      <xdr:colOff>133350</xdr:colOff>
      <xdr:row>82</xdr:row>
      <xdr:rowOff>120515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175000" y="1407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130692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2844800" y="138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166018</xdr:rowOff>
    </xdr:from>
    <xdr:to>
      <xdr:col>11</xdr:col>
      <xdr:colOff>82550</xdr:colOff>
      <xdr:row>82</xdr:row>
      <xdr:rowOff>96168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2286000" y="140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106345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955800" y="1382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144146</xdr:rowOff>
    </xdr:from>
    <xdr:to>
      <xdr:col>7</xdr:col>
      <xdr:colOff>31750</xdr:colOff>
      <xdr:row>82</xdr:row>
      <xdr:rowOff>74296</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397000" y="140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84473</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066800" y="1380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ポイント上回る</a:t>
          </a:r>
          <a:r>
            <a:rPr kumimoji="1" lang="en-US" altLang="ja-JP" sz="1100">
              <a:solidFill>
                <a:schemeClr val="dk1"/>
              </a:solidFill>
              <a:effectLst/>
              <a:latin typeface="+mn-lt"/>
              <a:ea typeface="+mn-ea"/>
              <a:cs typeface="+mn-cs"/>
            </a:rPr>
            <a:t>99.1</a:t>
          </a:r>
          <a:r>
            <a:rPr kumimoji="1" lang="ja-JP" altLang="ja-JP" sz="1100">
              <a:solidFill>
                <a:schemeClr val="dk1"/>
              </a:solidFill>
              <a:effectLst/>
              <a:latin typeface="+mn-lt"/>
              <a:ea typeface="+mn-ea"/>
              <a:cs typeface="+mn-cs"/>
            </a:rPr>
            <a:t>となったが、これはこれまでの給与改定に伴う引き上げ率の上昇によるものが要因である。今後とも、国・県の勧告並びに類似団体の状況を参考に見直しを行い一層の給与費適正化に努める。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4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4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4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104422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179800" y="1499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4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77611</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290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88</xdr:row>
      <xdr:rowOff>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401800" y="149267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512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3" name="給与水準   （国との比較）該当値テキスト">
          <a:extLst>
            <a:ext uri="{FF2B5EF4-FFF2-40B4-BE49-F238E27FC236}">
              <a16:creationId xmlns:a16="http://schemas.microsoft.com/office/drawing/2014/main" id="{00000000-0008-0000-0400-000011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年度まで実施した第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次行政改革大綱（集中改革プラン）では職員削減目標▲</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％の実績をあげ、計画期間終了後も一定期間職員の採用を行わない方針だったが、今後は採用を行う見込みのため、職員数は増加傾向で推移すると見込まれる。</a:t>
          </a:r>
          <a:endParaRPr lang="ja-JP" altLang="ja-JP" sz="1400">
            <a:effectLst/>
          </a:endParaRPr>
        </a:p>
        <a:p>
          <a:r>
            <a:rPr kumimoji="1" lang="ja-JP" altLang="ja-JP" sz="1100">
              <a:solidFill>
                <a:schemeClr val="dk1"/>
              </a:solidFill>
              <a:effectLst/>
              <a:latin typeface="+mn-lt"/>
              <a:ea typeface="+mn-ea"/>
              <a:cs typeface="+mn-cs"/>
            </a:rPr>
            <a:t>　今後は、退職者が減少する中ではあるが、現在の職員数を基準に事務改善委員会などによる業務量の把握を行い、定員管理を検討していく。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4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4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4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83714</xdr:rowOff>
    </xdr:from>
    <xdr:to>
      <xdr:col>81</xdr:col>
      <xdr:colOff>44450</xdr:colOff>
      <xdr:row>60</xdr:row>
      <xdr:rowOff>98192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179800" y="1037071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4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83714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290800" y="10365486"/>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80296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401800" y="10365486"/>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67828</xdr:rowOff>
    </xdr:from>
    <xdr:to>
      <xdr:col>68</xdr:col>
      <xdr:colOff>152400</xdr:colOff>
      <xdr:row>60</xdr:row>
      <xdr:rowOff>80296</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512800" y="10354828"/>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47392</xdr:rowOff>
    </xdr:from>
    <xdr:to>
      <xdr:col>81</xdr:col>
      <xdr:colOff>95250</xdr:colOff>
      <xdr:row>60</xdr:row>
      <xdr:rowOff>148992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9672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63919</xdr:rowOff>
    </xdr:from>
    <xdr:ext cx="762000" cy="259045"/>
    <xdr:sp macro="" textlink="">
      <xdr:nvSpPr>
        <xdr:cNvPr id="335" name="定員管理の状況該当値テキスト">
          <a:extLst>
            <a:ext uri="{FF2B5EF4-FFF2-40B4-BE49-F238E27FC236}">
              <a16:creationId xmlns:a16="http://schemas.microsoft.com/office/drawing/2014/main" id="{00000000-0008-0000-0400-00004F010000}"/>
            </a:ext>
          </a:extLst>
        </xdr:cNvPr>
        <xdr:cNvSpPr txBox="1"/>
      </xdr:nvSpPr>
      <xdr:spPr>
        <a:xfrm>
          <a:off x="17106900" y="101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32914</xdr:rowOff>
    </xdr:from>
    <xdr:to>
      <xdr:col>77</xdr:col>
      <xdr:colOff>95250</xdr:colOff>
      <xdr:row>60</xdr:row>
      <xdr:rowOff>134514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6129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144691</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798800" y="1008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29496</xdr:rowOff>
    </xdr:from>
    <xdr:to>
      <xdr:col>68</xdr:col>
      <xdr:colOff>203200</xdr:colOff>
      <xdr:row>60</xdr:row>
      <xdr:rowOff>131096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43510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141273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4020800" y="1008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17028</xdr:rowOff>
    </xdr:from>
    <xdr:to>
      <xdr:col>64</xdr:col>
      <xdr:colOff>152400</xdr:colOff>
      <xdr:row>60</xdr:row>
      <xdr:rowOff>118628</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3462000" y="103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128805</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3131800" y="1007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％減少した。これは</a:t>
          </a:r>
          <a:r>
            <a:rPr kumimoji="1" lang="ja-JP" altLang="en-US" sz="1100">
              <a:solidFill>
                <a:schemeClr val="dk1"/>
              </a:solidFill>
              <a:effectLst/>
              <a:latin typeface="+mn-lt"/>
              <a:ea typeface="+mn-ea"/>
              <a:cs typeface="+mn-cs"/>
            </a:rPr>
            <a:t>普通交付税の再算定分の増加及び平成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年度臨時財政対策債の償還が終了</a:t>
          </a:r>
          <a:r>
            <a:rPr kumimoji="1" lang="ja-JP" altLang="ja-JP" sz="1100">
              <a:solidFill>
                <a:schemeClr val="dk1"/>
              </a:solidFill>
              <a:effectLst/>
              <a:latin typeface="+mn-lt"/>
              <a:ea typeface="+mn-ea"/>
              <a:cs typeface="+mn-cs"/>
            </a:rPr>
            <a:t>したことによるものである。今後、カヌースプリント競技場施設整備事業やブレジャーハウス整備事業等の大規模事業に伴う</a:t>
          </a:r>
          <a:r>
            <a:rPr kumimoji="1" lang="ja-JP" altLang="en-US" sz="1100">
              <a:solidFill>
                <a:schemeClr val="dk1"/>
              </a:solidFill>
              <a:effectLst/>
              <a:latin typeface="+mn-lt"/>
              <a:ea typeface="+mn-ea"/>
              <a:cs typeface="+mn-cs"/>
            </a:rPr>
            <a:t>地方債の償還</a:t>
          </a:r>
          <a:r>
            <a:rPr kumimoji="1" lang="ja-JP" altLang="ja-JP" sz="1100">
              <a:solidFill>
                <a:schemeClr val="dk1"/>
              </a:solidFill>
              <a:effectLst/>
              <a:latin typeface="+mn-lt"/>
              <a:ea typeface="+mn-ea"/>
              <a:cs typeface="+mn-cs"/>
            </a:rPr>
            <a:t>が見込まれており、当該比率が上昇することが見込まれるため、投資事業の年度間調整や抑制を行いながら、新規発行の抑制に努め、現在の水準を維持する。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4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4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4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39188</xdr:rowOff>
    </xdr:from>
    <xdr:to>
      <xdr:col>81</xdr:col>
      <xdr:colOff>44450</xdr:colOff>
      <xdr:row>42</xdr:row>
      <xdr:rowOff>66766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6179800" y="724008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4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66766</xdr:rowOff>
    </xdr:from>
    <xdr:to>
      <xdr:col>77</xdr:col>
      <xdr:colOff>44450</xdr:colOff>
      <xdr:row>42</xdr:row>
      <xdr:rowOff>94343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5290800" y="726766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94343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4401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169273</xdr:rowOff>
    </xdr:from>
    <xdr:to>
      <xdr:col>68</xdr:col>
      <xdr:colOff>152400</xdr:colOff>
      <xdr:row>42</xdr:row>
      <xdr:rowOff>59872</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512800" y="719872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159838</xdr:rowOff>
    </xdr:from>
    <xdr:to>
      <xdr:col>81</xdr:col>
      <xdr:colOff>95250</xdr:colOff>
      <xdr:row>42</xdr:row>
      <xdr:rowOff>89988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6967200" y="71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131915</xdr:rowOff>
    </xdr:from>
    <xdr:ext cx="762000" cy="259045"/>
    <xdr:sp macro="" textlink="">
      <xdr:nvSpPr>
        <xdr:cNvPr id="398" name="公債費負担の状況該当値テキスト">
          <a:extLst>
            <a:ext uri="{FF2B5EF4-FFF2-40B4-BE49-F238E27FC236}">
              <a16:creationId xmlns:a16="http://schemas.microsoft.com/office/drawing/2014/main" id="{00000000-0008-0000-0400-00008E010000}"/>
            </a:ext>
          </a:extLst>
        </xdr:cNvPr>
        <xdr:cNvSpPr txBox="1"/>
      </xdr:nvSpPr>
      <xdr:spPr>
        <a:xfrm>
          <a:off x="17106900" y="71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15966</xdr:rowOff>
    </xdr:from>
    <xdr:to>
      <xdr:col>77</xdr:col>
      <xdr:colOff>95250</xdr:colOff>
      <xdr:row>42</xdr:row>
      <xdr:rowOff>117566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6129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102343</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5798800" y="73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118473</xdr:rowOff>
    </xdr:from>
    <xdr:to>
      <xdr:col>64</xdr:col>
      <xdr:colOff>152400</xdr:colOff>
      <xdr:row>42</xdr:row>
      <xdr:rowOff>48623</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3462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33400</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3131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将来負担額について、類似団体とほぼ同程度であり、地方債残高並びに公営企業に対する繰入見込額は減少傾向にあるため、令和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年度は「比率なし」となった。引き続き事業実施にあたってはその必要性を峻別し、財政の健全化に努める。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4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4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4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4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109912</xdr:rowOff>
    </xdr:from>
    <xdr:to>
      <xdr:col>29</xdr:col>
      <xdr:colOff>127000</xdr:colOff>
      <xdr:row>17</xdr:row>
      <xdr:rowOff>148361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2187"/>
          <a:ext cx="647700" cy="3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148361</xdr:rowOff>
    </xdr:from>
    <xdr:to>
      <xdr:col>26</xdr:col>
      <xdr:colOff>50800</xdr:colOff>
      <xdr:row>18</xdr:row>
      <xdr:rowOff>1763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0636"/>
          <a:ext cx="698500" cy="24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1763</xdr:rowOff>
    </xdr:from>
    <xdr:to>
      <xdr:col>22</xdr:col>
      <xdr:colOff>114300</xdr:colOff>
      <xdr:row>18</xdr:row>
      <xdr:rowOff>16874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5488"/>
          <a:ext cx="698500" cy="15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16874</xdr:rowOff>
    </xdr:from>
    <xdr:to>
      <xdr:col>18</xdr:col>
      <xdr:colOff>177800</xdr:colOff>
      <xdr:row>18</xdr:row>
      <xdr:rowOff>29058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0599"/>
          <a:ext cx="698500" cy="1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59112</xdr:rowOff>
    </xdr:from>
    <xdr:to>
      <xdr:col>29</xdr:col>
      <xdr:colOff>177800</xdr:colOff>
      <xdr:row>17</xdr:row>
      <xdr:rowOff>160712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31189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97561</xdr:rowOff>
    </xdr:from>
    <xdr:to>
      <xdr:col>26</xdr:col>
      <xdr:colOff>101600</xdr:colOff>
      <xdr:row>18</xdr:row>
      <xdr:rowOff>27711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12488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4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122413</xdr:rowOff>
    </xdr:from>
    <xdr:to>
      <xdr:col>22</xdr:col>
      <xdr:colOff>165100</xdr:colOff>
      <xdr:row>18</xdr:row>
      <xdr:rowOff>52563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137524</xdr:rowOff>
    </xdr:from>
    <xdr:to>
      <xdr:col>19</xdr:col>
      <xdr:colOff>38100</xdr:colOff>
      <xdr:row>18</xdr:row>
      <xdr:rowOff>67674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9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52451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149708</xdr:rowOff>
    </xdr:from>
    <xdr:to>
      <xdr:col>15</xdr:col>
      <xdr:colOff>101600</xdr:colOff>
      <xdr:row>18</xdr:row>
      <xdr:rowOff>79858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64635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24793</xdr:rowOff>
    </xdr:from>
    <xdr:to>
      <xdr:col>29</xdr:col>
      <xdr:colOff>127000</xdr:colOff>
      <xdr:row>36</xdr:row>
      <xdr:rowOff>26319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78043"/>
          <a:ext cx="647700" cy="1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335889</xdr:rowOff>
    </xdr:from>
    <xdr:to>
      <xdr:col>26</xdr:col>
      <xdr:colOff>50800</xdr:colOff>
      <xdr:row>36</xdr:row>
      <xdr:rowOff>26319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46239"/>
          <a:ext cx="6985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335889</xdr:rowOff>
    </xdr:from>
    <xdr:to>
      <xdr:col>22</xdr:col>
      <xdr:colOff>114300</xdr:colOff>
      <xdr:row>36</xdr:row>
      <xdr:rowOff>17329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46239"/>
          <a:ext cx="698500" cy="24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17329</xdr:rowOff>
    </xdr:from>
    <xdr:to>
      <xdr:col>18</xdr:col>
      <xdr:colOff>177800</xdr:colOff>
      <xdr:row>36</xdr:row>
      <xdr:rowOff>40870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70579"/>
          <a:ext cx="698500" cy="2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316893</xdr:rowOff>
    </xdr:from>
    <xdr:to>
      <xdr:col>29</xdr:col>
      <xdr:colOff>177800</xdr:colOff>
      <xdr:row>36</xdr:row>
      <xdr:rowOff>75593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2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161970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7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318419</xdr:rowOff>
    </xdr:from>
    <xdr:to>
      <xdr:col>26</xdr:col>
      <xdr:colOff>101600</xdr:colOff>
      <xdr:row>36</xdr:row>
      <xdr:rowOff>77119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2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87296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9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285089</xdr:rowOff>
    </xdr:from>
    <xdr:to>
      <xdr:col>22</xdr:col>
      <xdr:colOff>165100</xdr:colOff>
      <xdr:row>36</xdr:row>
      <xdr:rowOff>43789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9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53966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6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309429</xdr:rowOff>
    </xdr:from>
    <xdr:to>
      <xdr:col>19</xdr:col>
      <xdr:colOff>38100</xdr:colOff>
      <xdr:row>36</xdr:row>
      <xdr:rowOff>68129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1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78306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332970</xdr:rowOff>
    </xdr:from>
    <xdr:to>
      <xdr:col>15</xdr:col>
      <xdr:colOff>101600</xdr:colOff>
      <xdr:row>36</xdr:row>
      <xdr:rowOff>91670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4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101847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1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4,536
4,466
393.19
8,618,013
8,079,688
504,527
3,446,952
5,527,751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118457</xdr:rowOff>
    </xdr:from>
    <xdr:to>
      <xdr:col>24</xdr:col>
      <xdr:colOff>63500</xdr:colOff>
      <xdr:row>36</xdr:row>
      <xdr:rowOff>166558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0657"/>
          <a:ext cx="8382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166558</xdr:rowOff>
    </xdr:from>
    <xdr:to>
      <xdr:col>19</xdr:col>
      <xdr:colOff>177800</xdr:colOff>
      <xdr:row>37</xdr:row>
      <xdr:rowOff>11712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8758"/>
          <a:ext cx="88900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11712</xdr:rowOff>
    </xdr:from>
    <xdr:to>
      <xdr:col>15</xdr:col>
      <xdr:colOff>50800</xdr:colOff>
      <xdr:row>37</xdr:row>
      <xdr:rowOff>21741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5362"/>
          <a:ext cx="8890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21741</xdr:rowOff>
    </xdr:from>
    <xdr:to>
      <xdr:col>10</xdr:col>
      <xdr:colOff>114300</xdr:colOff>
      <xdr:row>37</xdr:row>
      <xdr:rowOff>29120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5391"/>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67657</xdr:rowOff>
    </xdr:from>
    <xdr:to>
      <xdr:col>24</xdr:col>
      <xdr:colOff>114300</xdr:colOff>
      <xdr:row>36</xdr:row>
      <xdr:rowOff>169257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46084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1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115758</xdr:rowOff>
    </xdr:from>
    <xdr:to>
      <xdr:col>20</xdr:col>
      <xdr:colOff>38100</xdr:colOff>
      <xdr:row>37</xdr:row>
      <xdr:rowOff>45908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37035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132362</xdr:rowOff>
    </xdr:from>
    <xdr:to>
      <xdr:col>15</xdr:col>
      <xdr:colOff>101600</xdr:colOff>
      <xdr:row>37</xdr:row>
      <xdr:rowOff>62512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53639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142391</xdr:rowOff>
    </xdr:from>
    <xdr:to>
      <xdr:col>10</xdr:col>
      <xdr:colOff>165100</xdr:colOff>
      <xdr:row>37</xdr:row>
      <xdr:rowOff>72541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63668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149770</xdr:rowOff>
    </xdr:from>
    <xdr:to>
      <xdr:col>6</xdr:col>
      <xdr:colOff>38100</xdr:colOff>
      <xdr:row>37</xdr:row>
      <xdr:rowOff>79920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71047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160199</xdr:rowOff>
    </xdr:from>
    <xdr:to>
      <xdr:col>24</xdr:col>
      <xdr:colOff>63500</xdr:colOff>
      <xdr:row>57</xdr:row>
      <xdr:rowOff>16885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61399"/>
          <a:ext cx="838200" cy="2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160199</xdr:rowOff>
    </xdr:from>
    <xdr:to>
      <xdr:col>19</xdr:col>
      <xdr:colOff>177800</xdr:colOff>
      <xdr:row>57</xdr:row>
      <xdr:rowOff>150869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1399"/>
          <a:ext cx="889000" cy="16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150869</xdr:rowOff>
    </xdr:from>
    <xdr:to>
      <xdr:col>15</xdr:col>
      <xdr:colOff>50800</xdr:colOff>
      <xdr:row>58</xdr:row>
      <xdr:rowOff>30772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3519"/>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30772</xdr:rowOff>
    </xdr:from>
    <xdr:to>
      <xdr:col>10</xdr:col>
      <xdr:colOff>114300</xdr:colOff>
      <xdr:row>58</xdr:row>
      <xdr:rowOff>54816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4872"/>
          <a:ext cx="889000" cy="2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137535</xdr:rowOff>
    </xdr:from>
    <xdr:to>
      <xdr:col>24</xdr:col>
      <xdr:colOff>114300</xdr:colOff>
      <xdr:row>57</xdr:row>
      <xdr:rowOff>67685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160412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109399</xdr:rowOff>
    </xdr:from>
    <xdr:to>
      <xdr:col>20</xdr:col>
      <xdr:colOff>38100</xdr:colOff>
      <xdr:row>57</xdr:row>
      <xdr:rowOff>39549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56076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8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100069</xdr:rowOff>
    </xdr:from>
    <xdr:to>
      <xdr:col>15</xdr:col>
      <xdr:colOff>101600</xdr:colOff>
      <xdr:row>58</xdr:row>
      <xdr:rowOff>30219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21346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151422</xdr:rowOff>
    </xdr:from>
    <xdr:to>
      <xdr:col>10</xdr:col>
      <xdr:colOff>165100</xdr:colOff>
      <xdr:row>58</xdr:row>
      <xdr:rowOff>81572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72699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4016</xdr:rowOff>
    </xdr:from>
    <xdr:to>
      <xdr:col>6</xdr:col>
      <xdr:colOff>38100</xdr:colOff>
      <xdr:row>58</xdr:row>
      <xdr:rowOff>105616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96743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88420</xdr:rowOff>
    </xdr:from>
    <xdr:to>
      <xdr:col>24</xdr:col>
      <xdr:colOff>63500</xdr:colOff>
      <xdr:row>77</xdr:row>
      <xdr:rowOff>87643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47170"/>
          <a:ext cx="838200" cy="3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72820</xdr:rowOff>
    </xdr:from>
    <xdr:to>
      <xdr:col>19</xdr:col>
      <xdr:colOff>177800</xdr:colOff>
      <xdr:row>77</xdr:row>
      <xdr:rowOff>87643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03020"/>
          <a:ext cx="889000" cy="18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168284</xdr:rowOff>
    </xdr:from>
    <xdr:to>
      <xdr:col>15</xdr:col>
      <xdr:colOff>50800</xdr:colOff>
      <xdr:row>76</xdr:row>
      <xdr:rowOff>72820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27034"/>
          <a:ext cx="8890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168284</xdr:rowOff>
    </xdr:from>
    <xdr:to>
      <xdr:col>10</xdr:col>
      <xdr:colOff>114300</xdr:colOff>
      <xdr:row>76</xdr:row>
      <xdr:rowOff>62872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27034"/>
          <a:ext cx="889000" cy="6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37620</xdr:rowOff>
    </xdr:from>
    <xdr:to>
      <xdr:col>24</xdr:col>
      <xdr:colOff>114300</xdr:colOff>
      <xdr:row>75</xdr:row>
      <xdr:rowOff>139220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60497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4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36843</xdr:rowOff>
    </xdr:from>
    <xdr:to>
      <xdr:col>20</xdr:col>
      <xdr:colOff>38100</xdr:colOff>
      <xdr:row>77</xdr:row>
      <xdr:rowOff>138443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129570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3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22020</xdr:rowOff>
    </xdr:from>
    <xdr:to>
      <xdr:col>15</xdr:col>
      <xdr:colOff>101600</xdr:colOff>
      <xdr:row>76</xdr:row>
      <xdr:rowOff>123620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140148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117484</xdr:rowOff>
    </xdr:from>
    <xdr:to>
      <xdr:col>10</xdr:col>
      <xdr:colOff>165100</xdr:colOff>
      <xdr:row>76</xdr:row>
      <xdr:rowOff>47634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64161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12072</xdr:rowOff>
    </xdr:from>
    <xdr:to>
      <xdr:col>6</xdr:col>
      <xdr:colOff>38100</xdr:colOff>
      <xdr:row>76</xdr:row>
      <xdr:rowOff>113672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130199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44799</xdr:rowOff>
    </xdr:from>
    <xdr:to>
      <xdr:col>24</xdr:col>
      <xdr:colOff>63500</xdr:colOff>
      <xdr:row>97</xdr:row>
      <xdr:rowOff>116753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5449"/>
          <a:ext cx="838200" cy="7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116753</xdr:rowOff>
    </xdr:from>
    <xdr:to>
      <xdr:col>19</xdr:col>
      <xdr:colOff>177800</xdr:colOff>
      <xdr:row>97</xdr:row>
      <xdr:rowOff>150302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47403"/>
          <a:ext cx="8890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5697</xdr:rowOff>
    </xdr:from>
    <xdr:to>
      <xdr:col>15</xdr:col>
      <xdr:colOff>50800</xdr:colOff>
      <xdr:row>97</xdr:row>
      <xdr:rowOff>150302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6347"/>
          <a:ext cx="889000" cy="1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5697</xdr:rowOff>
    </xdr:from>
    <xdr:to>
      <xdr:col>10</xdr:col>
      <xdr:colOff>114300</xdr:colOff>
      <xdr:row>98</xdr:row>
      <xdr:rowOff>62030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6347"/>
          <a:ext cx="889000" cy="2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165449</xdr:rowOff>
    </xdr:from>
    <xdr:to>
      <xdr:col>24</xdr:col>
      <xdr:colOff>114300</xdr:colOff>
      <xdr:row>97</xdr:row>
      <xdr:rowOff>95599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143876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65953</xdr:rowOff>
    </xdr:from>
    <xdr:to>
      <xdr:col>20</xdr:col>
      <xdr:colOff>38100</xdr:colOff>
      <xdr:row>97</xdr:row>
      <xdr:rowOff>167553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158680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99502</xdr:rowOff>
    </xdr:from>
    <xdr:to>
      <xdr:col>15</xdr:col>
      <xdr:colOff>101600</xdr:colOff>
      <xdr:row>98</xdr:row>
      <xdr:rowOff>29652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20779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126347</xdr:rowOff>
    </xdr:from>
    <xdr:to>
      <xdr:col>10</xdr:col>
      <xdr:colOff>165100</xdr:colOff>
      <xdr:row>97</xdr:row>
      <xdr:rowOff>56497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47624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7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11230</xdr:rowOff>
    </xdr:from>
    <xdr:to>
      <xdr:col>6</xdr:col>
      <xdr:colOff>38100</xdr:colOff>
      <xdr:row>98</xdr:row>
      <xdr:rowOff>112830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110748</xdr:rowOff>
    </xdr:from>
    <xdr:to>
      <xdr:col>55</xdr:col>
      <xdr:colOff>0</xdr:colOff>
      <xdr:row>35</xdr:row>
      <xdr:rowOff>98291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68598"/>
          <a:ext cx="838200" cy="33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98291</xdr:rowOff>
    </xdr:from>
    <xdr:to>
      <xdr:col>50</xdr:col>
      <xdr:colOff>114300</xdr:colOff>
      <xdr:row>35</xdr:row>
      <xdr:rowOff>119112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99041"/>
          <a:ext cx="889000" cy="2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119112</xdr:rowOff>
    </xdr:from>
    <xdr:to>
      <xdr:col>45</xdr:col>
      <xdr:colOff>177800</xdr:colOff>
      <xdr:row>36</xdr:row>
      <xdr:rowOff>21523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9862"/>
          <a:ext cx="8890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150840</xdr:rowOff>
    </xdr:from>
    <xdr:to>
      <xdr:col>41</xdr:col>
      <xdr:colOff>50800</xdr:colOff>
      <xdr:row>36</xdr:row>
      <xdr:rowOff>21523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80140"/>
          <a:ext cx="889000" cy="2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59948</xdr:rowOff>
    </xdr:from>
    <xdr:to>
      <xdr:col>55</xdr:col>
      <xdr:colOff>50800</xdr:colOff>
      <xdr:row>33</xdr:row>
      <xdr:rowOff>161548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82825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47491</xdr:rowOff>
    </xdr:from>
    <xdr:to>
      <xdr:col>50</xdr:col>
      <xdr:colOff>165100</xdr:colOff>
      <xdr:row>35</xdr:row>
      <xdr:rowOff>149091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4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165618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68312</xdr:rowOff>
    </xdr:from>
    <xdr:to>
      <xdr:col>46</xdr:col>
      <xdr:colOff>38100</xdr:colOff>
      <xdr:row>35</xdr:row>
      <xdr:rowOff>169912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14989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142173</xdr:rowOff>
    </xdr:from>
    <xdr:to>
      <xdr:col>41</xdr:col>
      <xdr:colOff>101600</xdr:colOff>
      <xdr:row>36</xdr:row>
      <xdr:rowOff>72323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88850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1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100040</xdr:rowOff>
    </xdr:from>
    <xdr:to>
      <xdr:col>36</xdr:col>
      <xdr:colOff>165100</xdr:colOff>
      <xdr:row>35</xdr:row>
      <xdr:rowOff>30190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46717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0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91792</xdr:rowOff>
    </xdr:from>
    <xdr:to>
      <xdr:col>55</xdr:col>
      <xdr:colOff>0</xdr:colOff>
      <xdr:row>58</xdr:row>
      <xdr:rowOff>115457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35892"/>
          <a:ext cx="838200" cy="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115457</xdr:rowOff>
    </xdr:from>
    <xdr:to>
      <xdr:col>50</xdr:col>
      <xdr:colOff>114300</xdr:colOff>
      <xdr:row>58</xdr:row>
      <xdr:rowOff>148012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59557"/>
          <a:ext cx="889000" cy="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148012</xdr:rowOff>
    </xdr:from>
    <xdr:to>
      <xdr:col>45</xdr:col>
      <xdr:colOff>177800</xdr:colOff>
      <xdr:row>59</xdr:row>
      <xdr:rowOff>11872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92112"/>
          <a:ext cx="889000" cy="3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11872</xdr:rowOff>
    </xdr:from>
    <xdr:to>
      <xdr:col>41</xdr:col>
      <xdr:colOff>50800</xdr:colOff>
      <xdr:row>59</xdr:row>
      <xdr:rowOff>13367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27422"/>
          <a:ext cx="889000" cy="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40992</xdr:rowOff>
    </xdr:from>
    <xdr:to>
      <xdr:col>55</xdr:col>
      <xdr:colOff>50800</xdr:colOff>
      <xdr:row>58</xdr:row>
      <xdr:rowOff>142592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8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7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64657</xdr:rowOff>
    </xdr:from>
    <xdr:to>
      <xdr:col>50</xdr:col>
      <xdr:colOff>165100</xdr:colOff>
      <xdr:row>58</xdr:row>
      <xdr:rowOff>166257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157384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0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97212</xdr:rowOff>
    </xdr:from>
    <xdr:to>
      <xdr:col>46</xdr:col>
      <xdr:colOff>38100</xdr:colOff>
      <xdr:row>59</xdr:row>
      <xdr:rowOff>27362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18489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132522</xdr:rowOff>
    </xdr:from>
    <xdr:to>
      <xdr:col>41</xdr:col>
      <xdr:colOff>101600</xdr:colOff>
      <xdr:row>59</xdr:row>
      <xdr:rowOff>62672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53799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6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134017</xdr:rowOff>
    </xdr:from>
    <xdr:to>
      <xdr:col>36</xdr:col>
      <xdr:colOff>165100</xdr:colOff>
      <xdr:row>59</xdr:row>
      <xdr:rowOff>64167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55294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68910</xdr:rowOff>
    </xdr:from>
    <xdr:to>
      <xdr:col>55</xdr:col>
      <xdr:colOff>0</xdr:colOff>
      <xdr:row>76</xdr:row>
      <xdr:rowOff>91909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927660"/>
          <a:ext cx="838200" cy="1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91909</xdr:rowOff>
    </xdr:from>
    <xdr:to>
      <xdr:col>50</xdr:col>
      <xdr:colOff>114300</xdr:colOff>
      <xdr:row>77</xdr:row>
      <xdr:rowOff>152907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22109"/>
          <a:ext cx="889000" cy="2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152907</xdr:rowOff>
    </xdr:from>
    <xdr:to>
      <xdr:col>45</xdr:col>
      <xdr:colOff>177800</xdr:colOff>
      <xdr:row>78</xdr:row>
      <xdr:rowOff>77953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54557"/>
          <a:ext cx="889000" cy="9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74081</xdr:rowOff>
    </xdr:from>
    <xdr:to>
      <xdr:col>41</xdr:col>
      <xdr:colOff>50800</xdr:colOff>
      <xdr:row>78</xdr:row>
      <xdr:rowOff>77953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47181"/>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18110</xdr:rowOff>
    </xdr:from>
    <xdr:to>
      <xdr:col>55</xdr:col>
      <xdr:colOff>50800</xdr:colOff>
      <xdr:row>75</xdr:row>
      <xdr:rowOff>119710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40987</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2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41109</xdr:rowOff>
    </xdr:from>
    <xdr:to>
      <xdr:col>50</xdr:col>
      <xdr:colOff>165100</xdr:colOff>
      <xdr:row>76</xdr:row>
      <xdr:rowOff>142709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159236</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84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102107</xdr:rowOff>
    </xdr:from>
    <xdr:to>
      <xdr:col>46</xdr:col>
      <xdr:colOff>38100</xdr:colOff>
      <xdr:row>78</xdr:row>
      <xdr:rowOff>32257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23384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9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27153</xdr:rowOff>
    </xdr:from>
    <xdr:to>
      <xdr:col>41</xdr:col>
      <xdr:colOff>101600</xdr:colOff>
      <xdr:row>78</xdr:row>
      <xdr:rowOff>128753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119880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9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23281</xdr:rowOff>
    </xdr:from>
    <xdr:to>
      <xdr:col>36</xdr:col>
      <xdr:colOff>165100</xdr:colOff>
      <xdr:row>78</xdr:row>
      <xdr:rowOff>124881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116008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105871</xdr:rowOff>
    </xdr:from>
    <xdr:to>
      <xdr:col>55</xdr:col>
      <xdr:colOff>0</xdr:colOff>
      <xdr:row>97</xdr:row>
      <xdr:rowOff>158809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36521"/>
          <a:ext cx="838200" cy="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73211</xdr:rowOff>
    </xdr:from>
    <xdr:to>
      <xdr:col>50</xdr:col>
      <xdr:colOff>114300</xdr:colOff>
      <xdr:row>97</xdr:row>
      <xdr:rowOff>105871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03861"/>
          <a:ext cx="8890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73211</xdr:rowOff>
    </xdr:from>
    <xdr:to>
      <xdr:col>45</xdr:col>
      <xdr:colOff>177800</xdr:colOff>
      <xdr:row>98</xdr:row>
      <xdr:rowOff>42804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03861"/>
          <a:ext cx="889000" cy="1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38853</xdr:rowOff>
    </xdr:from>
    <xdr:to>
      <xdr:col>41</xdr:col>
      <xdr:colOff>50800</xdr:colOff>
      <xdr:row>98</xdr:row>
      <xdr:rowOff>42804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40953"/>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108009</xdr:rowOff>
    </xdr:from>
    <xdr:to>
      <xdr:col>55</xdr:col>
      <xdr:colOff>50800</xdr:colOff>
      <xdr:row>98</xdr:row>
      <xdr:rowOff>38159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22936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55071</xdr:rowOff>
    </xdr:from>
    <xdr:to>
      <xdr:col>50</xdr:col>
      <xdr:colOff>165100</xdr:colOff>
      <xdr:row>97</xdr:row>
      <xdr:rowOff>156671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147798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22411</xdr:rowOff>
    </xdr:from>
    <xdr:to>
      <xdr:col>46</xdr:col>
      <xdr:colOff>38100</xdr:colOff>
      <xdr:row>97</xdr:row>
      <xdr:rowOff>124011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115138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7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163454</xdr:rowOff>
    </xdr:from>
    <xdr:to>
      <xdr:col>41</xdr:col>
      <xdr:colOff>101600</xdr:colOff>
      <xdr:row>98</xdr:row>
      <xdr:rowOff>93604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9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84731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8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159503</xdr:rowOff>
    </xdr:from>
    <xdr:to>
      <xdr:col>36</xdr:col>
      <xdr:colOff>165100</xdr:colOff>
      <xdr:row>98</xdr:row>
      <xdr:rowOff>89653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80780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8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14096</xdr:rowOff>
    </xdr:from>
    <xdr:to>
      <xdr:col>85</xdr:col>
      <xdr:colOff>127000</xdr:colOff>
      <xdr:row>38</xdr:row>
      <xdr:rowOff>107049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29196"/>
          <a:ext cx="8382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139296</xdr:rowOff>
    </xdr:from>
    <xdr:to>
      <xdr:col>81</xdr:col>
      <xdr:colOff>50800</xdr:colOff>
      <xdr:row>38</xdr:row>
      <xdr:rowOff>14096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82946"/>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111409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6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31504</xdr:rowOff>
    </xdr:from>
    <xdr:to>
      <xdr:col>76</xdr:col>
      <xdr:colOff>114300</xdr:colOff>
      <xdr:row>37</xdr:row>
      <xdr:rowOff>139296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375154"/>
          <a:ext cx="889000" cy="10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132806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31504</xdr:rowOff>
    </xdr:from>
    <xdr:to>
      <xdr:col>71</xdr:col>
      <xdr:colOff>177800</xdr:colOff>
      <xdr:row>38</xdr:row>
      <xdr:rowOff>28215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375154"/>
          <a:ext cx="889000" cy="16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134028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56249</xdr:rowOff>
    </xdr:from>
    <xdr:to>
      <xdr:col>85</xdr:col>
      <xdr:colOff>177800</xdr:colOff>
      <xdr:row>38</xdr:row>
      <xdr:rowOff>157849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7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19867</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134746</xdr:rowOff>
    </xdr:from>
    <xdr:to>
      <xdr:col>81</xdr:col>
      <xdr:colOff>101600</xdr:colOff>
      <xdr:row>38</xdr:row>
      <xdr:rowOff>64895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83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81423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88496</xdr:rowOff>
    </xdr:from>
    <xdr:to>
      <xdr:col>76</xdr:col>
      <xdr:colOff>165100</xdr:colOff>
      <xdr:row>38</xdr:row>
      <xdr:rowOff>18646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35173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2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152154</xdr:rowOff>
    </xdr:from>
    <xdr:to>
      <xdr:col>72</xdr:col>
      <xdr:colOff>38100</xdr:colOff>
      <xdr:row>37</xdr:row>
      <xdr:rowOff>82304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98831</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0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148866</xdr:rowOff>
    </xdr:from>
    <xdr:to>
      <xdr:col>67</xdr:col>
      <xdr:colOff>101600</xdr:colOff>
      <xdr:row>38</xdr:row>
      <xdr:rowOff>79015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92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95543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2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143053</xdr:rowOff>
    </xdr:from>
    <xdr:to>
      <xdr:col>85</xdr:col>
      <xdr:colOff>127000</xdr:colOff>
      <xdr:row>76</xdr:row>
      <xdr:rowOff>148848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173253"/>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116477</xdr:rowOff>
    </xdr:from>
    <xdr:to>
      <xdr:col>81</xdr:col>
      <xdr:colOff>50800</xdr:colOff>
      <xdr:row>76</xdr:row>
      <xdr:rowOff>143053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46677"/>
          <a:ext cx="8890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116477</xdr:rowOff>
    </xdr:from>
    <xdr:to>
      <xdr:col>76</xdr:col>
      <xdr:colOff>114300</xdr:colOff>
      <xdr:row>76</xdr:row>
      <xdr:rowOff>131401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46677"/>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131401</xdr:rowOff>
    </xdr:from>
    <xdr:to>
      <xdr:col>71</xdr:col>
      <xdr:colOff>177800</xdr:colOff>
      <xdr:row>76</xdr:row>
      <xdr:rowOff>137224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61601"/>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98048</xdr:rowOff>
    </xdr:from>
    <xdr:to>
      <xdr:col>85</xdr:col>
      <xdr:colOff>177800</xdr:colOff>
      <xdr:row>77</xdr:row>
      <xdr:rowOff>28198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76475</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0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92253</xdr:rowOff>
    </xdr:from>
    <xdr:to>
      <xdr:col>81</xdr:col>
      <xdr:colOff>101600</xdr:colOff>
      <xdr:row>77</xdr:row>
      <xdr:rowOff>22403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13530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21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65677</xdr:rowOff>
    </xdr:from>
    <xdr:to>
      <xdr:col>76</xdr:col>
      <xdr:colOff>165100</xdr:colOff>
      <xdr:row>76</xdr:row>
      <xdr:rowOff>167277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12354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7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80601</xdr:rowOff>
    </xdr:from>
    <xdr:to>
      <xdr:col>72</xdr:col>
      <xdr:colOff>38100</xdr:colOff>
      <xdr:row>77</xdr:row>
      <xdr:rowOff>10751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27279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8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86424</xdr:rowOff>
    </xdr:from>
    <xdr:to>
      <xdr:col>67</xdr:col>
      <xdr:colOff>101600</xdr:colOff>
      <xdr:row>77</xdr:row>
      <xdr:rowOff>16574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33101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8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67659</xdr:rowOff>
    </xdr:from>
    <xdr:to>
      <xdr:col>85</xdr:col>
      <xdr:colOff>127000</xdr:colOff>
      <xdr:row>97</xdr:row>
      <xdr:rowOff>108862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526859"/>
          <a:ext cx="838200" cy="2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108862</xdr:rowOff>
    </xdr:from>
    <xdr:to>
      <xdr:col>81</xdr:col>
      <xdr:colOff>50800</xdr:colOff>
      <xdr:row>98</xdr:row>
      <xdr:rowOff>32491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39512"/>
          <a:ext cx="889000" cy="9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122699</xdr:rowOff>
    </xdr:from>
    <xdr:to>
      <xdr:col>76</xdr:col>
      <xdr:colOff>114300</xdr:colOff>
      <xdr:row>98</xdr:row>
      <xdr:rowOff>32491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53349"/>
          <a:ext cx="889000" cy="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122699</xdr:rowOff>
    </xdr:from>
    <xdr:to>
      <xdr:col>71</xdr:col>
      <xdr:colOff>177800</xdr:colOff>
      <xdr:row>98</xdr:row>
      <xdr:rowOff>78820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53349"/>
          <a:ext cx="889000" cy="1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16859</xdr:rowOff>
    </xdr:from>
    <xdr:to>
      <xdr:col>85</xdr:col>
      <xdr:colOff>177800</xdr:colOff>
      <xdr:row>96</xdr:row>
      <xdr:rowOff>118459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4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39736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32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58062</xdr:rowOff>
    </xdr:from>
    <xdr:to>
      <xdr:col>81</xdr:col>
      <xdr:colOff>101600</xdr:colOff>
      <xdr:row>97</xdr:row>
      <xdr:rowOff>159662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150789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8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153141</xdr:rowOff>
    </xdr:from>
    <xdr:to>
      <xdr:col>76</xdr:col>
      <xdr:colOff>165100</xdr:colOff>
      <xdr:row>98</xdr:row>
      <xdr:rowOff>83291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74418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71899</xdr:rowOff>
    </xdr:from>
    <xdr:to>
      <xdr:col>72</xdr:col>
      <xdr:colOff>38100</xdr:colOff>
      <xdr:row>98</xdr:row>
      <xdr:rowOff>2049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164626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28020</xdr:rowOff>
    </xdr:from>
    <xdr:to>
      <xdr:col>67</xdr:col>
      <xdr:colOff>101600</xdr:colOff>
      <xdr:row>98</xdr:row>
      <xdr:rowOff>129620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120747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2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59690</xdr:rowOff>
    </xdr:from>
    <xdr:to>
      <xdr:col>116</xdr:col>
      <xdr:colOff>63500</xdr:colOff>
      <xdr:row>37</xdr:row>
      <xdr:rowOff>128910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231890"/>
          <a:ext cx="838200" cy="24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56215</xdr:rowOff>
    </xdr:from>
    <xdr:to>
      <xdr:col>111</xdr:col>
      <xdr:colOff>177800</xdr:colOff>
      <xdr:row>37</xdr:row>
      <xdr:rowOff>128910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399865"/>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150468</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6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56215</xdr:rowOff>
    </xdr:from>
    <xdr:to>
      <xdr:col>107</xdr:col>
      <xdr:colOff>50800</xdr:colOff>
      <xdr:row>37</xdr:row>
      <xdr:rowOff>145621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399865"/>
          <a:ext cx="889000" cy="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162150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7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145621</xdr:rowOff>
    </xdr:from>
    <xdr:to>
      <xdr:col>102</xdr:col>
      <xdr:colOff>114300</xdr:colOff>
      <xdr:row>38</xdr:row>
      <xdr:rowOff>64033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489271"/>
          <a:ext cx="889000" cy="8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162585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67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160367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675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8890</xdr:rowOff>
    </xdr:from>
    <xdr:to>
      <xdr:col>116</xdr:col>
      <xdr:colOff>114300</xdr:colOff>
      <xdr:row>36</xdr:row>
      <xdr:rowOff>110490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31767</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78110</xdr:rowOff>
    </xdr:from>
    <xdr:to>
      <xdr:col>112</xdr:col>
      <xdr:colOff>38100</xdr:colOff>
      <xdr:row>38</xdr:row>
      <xdr:rowOff>8260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4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24787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9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5415</xdr:rowOff>
    </xdr:from>
    <xdr:to>
      <xdr:col>107</xdr:col>
      <xdr:colOff>101600</xdr:colOff>
      <xdr:row>37</xdr:row>
      <xdr:rowOff>107015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3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123542</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61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94821</xdr:rowOff>
    </xdr:from>
    <xdr:to>
      <xdr:col>102</xdr:col>
      <xdr:colOff>165100</xdr:colOff>
      <xdr:row>38</xdr:row>
      <xdr:rowOff>24971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4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41498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13233</xdr:rowOff>
    </xdr:from>
    <xdr:to>
      <xdr:col>98</xdr:col>
      <xdr:colOff>38100</xdr:colOff>
      <xdr:row>38</xdr:row>
      <xdr:rowOff>114833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131360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0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27366</xdr:rowOff>
    </xdr:from>
    <xdr:to>
      <xdr:col>116</xdr:col>
      <xdr:colOff>63500</xdr:colOff>
      <xdr:row>57</xdr:row>
      <xdr:rowOff>59141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800016"/>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59141</xdr:rowOff>
    </xdr:from>
    <xdr:to>
      <xdr:col>111</xdr:col>
      <xdr:colOff>177800</xdr:colOff>
      <xdr:row>58</xdr:row>
      <xdr:rowOff>45265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831791"/>
          <a:ext cx="889000" cy="1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45265</xdr:rowOff>
    </xdr:from>
    <xdr:to>
      <xdr:col>107</xdr:col>
      <xdr:colOff>50800</xdr:colOff>
      <xdr:row>58</xdr:row>
      <xdr:rowOff>59553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8936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39688</xdr:rowOff>
    </xdr:from>
    <xdr:to>
      <xdr:col>102</xdr:col>
      <xdr:colOff>114300</xdr:colOff>
      <xdr:row>58</xdr:row>
      <xdr:rowOff>59553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83788"/>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148016</xdr:rowOff>
    </xdr:from>
    <xdr:to>
      <xdr:col>116</xdr:col>
      <xdr:colOff>114300</xdr:colOff>
      <xdr:row>57</xdr:row>
      <xdr:rowOff>78166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170893</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60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8341</xdr:rowOff>
    </xdr:from>
    <xdr:to>
      <xdr:col>112</xdr:col>
      <xdr:colOff>38100</xdr:colOff>
      <xdr:row>57</xdr:row>
      <xdr:rowOff>109941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7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126468</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5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165915</xdr:rowOff>
    </xdr:from>
    <xdr:to>
      <xdr:col>107</xdr:col>
      <xdr:colOff>101600</xdr:colOff>
      <xdr:row>58</xdr:row>
      <xdr:rowOff>96065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3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87192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3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8753</xdr:rowOff>
    </xdr:from>
    <xdr:to>
      <xdr:col>102</xdr:col>
      <xdr:colOff>165100</xdr:colOff>
      <xdr:row>58</xdr:row>
      <xdr:rowOff>110353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101480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4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160338</xdr:rowOff>
    </xdr:from>
    <xdr:to>
      <xdr:col>98</xdr:col>
      <xdr:colOff>38100</xdr:colOff>
      <xdr:row>58</xdr:row>
      <xdr:rowOff>90488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81615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2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9953</xdr:rowOff>
    </xdr:from>
    <xdr:to>
      <xdr:col>116</xdr:col>
      <xdr:colOff>63500</xdr:colOff>
      <xdr:row>75</xdr:row>
      <xdr:rowOff>119126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697253"/>
          <a:ext cx="838200" cy="28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9953</xdr:rowOff>
    </xdr:from>
    <xdr:to>
      <xdr:col>111</xdr:col>
      <xdr:colOff>177800</xdr:colOff>
      <xdr:row>74</xdr:row>
      <xdr:rowOff>90649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697253"/>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78587</xdr:rowOff>
    </xdr:from>
    <xdr:to>
      <xdr:col>107</xdr:col>
      <xdr:colOff>50800</xdr:colOff>
      <xdr:row>74</xdr:row>
      <xdr:rowOff>90649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765887"/>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78587</xdr:rowOff>
    </xdr:from>
    <xdr:to>
      <xdr:col>102</xdr:col>
      <xdr:colOff>114300</xdr:colOff>
      <xdr:row>74</xdr:row>
      <xdr:rowOff>85576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765887"/>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68326</xdr:rowOff>
    </xdr:from>
    <xdr:to>
      <xdr:col>116</xdr:col>
      <xdr:colOff>114300</xdr:colOff>
      <xdr:row>75</xdr:row>
      <xdr:rowOff>169926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46753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130603</xdr:rowOff>
    </xdr:from>
    <xdr:to>
      <xdr:col>112</xdr:col>
      <xdr:colOff>38100</xdr:colOff>
      <xdr:row>74</xdr:row>
      <xdr:rowOff>60753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39849</xdr:rowOff>
    </xdr:from>
    <xdr:to>
      <xdr:col>107</xdr:col>
      <xdr:colOff>101600</xdr:colOff>
      <xdr:row>74</xdr:row>
      <xdr:rowOff>141449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27787</xdr:rowOff>
    </xdr:from>
    <xdr:to>
      <xdr:col>102</xdr:col>
      <xdr:colOff>165100</xdr:colOff>
      <xdr:row>74</xdr:row>
      <xdr:rowOff>129387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120514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0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34776</xdr:rowOff>
    </xdr:from>
    <xdr:to>
      <xdr:col>98</xdr:col>
      <xdr:colOff>38100</xdr:colOff>
      <xdr:row>74</xdr:row>
      <xdr:rowOff>136376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127503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本町は、東西</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南北</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に及ぶ</a:t>
          </a:r>
          <a:r>
            <a:rPr kumimoji="1" lang="en-US" altLang="ja-JP" sz="1100">
              <a:solidFill>
                <a:schemeClr val="dk1"/>
              </a:solidFill>
              <a:effectLst/>
              <a:latin typeface="+mn-lt"/>
              <a:ea typeface="+mn-ea"/>
              <a:cs typeface="+mn-cs"/>
            </a:rPr>
            <a:t>393.19</a:t>
          </a:r>
          <a:r>
            <a:rPr kumimoji="1" lang="ja-JP" altLang="ja-JP" sz="1100">
              <a:solidFill>
                <a:schemeClr val="dk1"/>
              </a:solidFill>
              <a:effectLst/>
              <a:latin typeface="+mn-lt"/>
              <a:ea typeface="+mn-ea"/>
              <a:cs typeface="+mn-cs"/>
            </a:rPr>
            <a:t>Ｋ㎡と県下第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位の面積を有しており、町の中央を流れる寒河江川とその支流沿いに</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の町内会が散在している。そのため行政サービスに係るコストは、類似団体に比べ高くなる傾向にある。人件費については職員定員管理を行い行政サービスの量及び質を維持するために適切な人員配置に努めてきたものの、人口減少に歯止めがかからず、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コストは類似団体の平均と同程度で推移している。維持補修費については除雪経費が維持補修費の大半を占めており、豪雪地帯である本町の地勢的要因により、今後とも多くの費用が掛かってくる見込みである。補助費については、病院事業会計に対する不採算部分の繰出金等の影響が大きくなっている。普通建設事業費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年度に新たに月山湖カヌースプリント競技場施設整備事業を実施したため前年度までと比較し住民一人当たりのコストが上昇している。災害復旧費については、令和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年度豪雨災害復旧に係る費用が新たに発生たものの、被害の大きかった令和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月豪雨災害の復旧工事も落ち着いてきており減少傾向にある。公債費については、令和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年度公有林整備事業債等の償還終了により減少したものの令和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年度以降大規模な施設整備事業を実施してきたことから今後増加していく見込みである。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4,536
4,466
393.19
8,618,013
8,079,688
504,527
3,446,952
5,527,751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94140</xdr:rowOff>
    </xdr:from>
    <xdr:to>
      <xdr:col>24</xdr:col>
      <xdr:colOff>63500</xdr:colOff>
      <xdr:row>36</xdr:row>
      <xdr:rowOff>102941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66340"/>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102941</xdr:rowOff>
    </xdr:from>
    <xdr:to>
      <xdr:col>19</xdr:col>
      <xdr:colOff>177800</xdr:colOff>
      <xdr:row>36</xdr:row>
      <xdr:rowOff>115834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75141"/>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115834</xdr:rowOff>
    </xdr:from>
    <xdr:to>
      <xdr:col>15</xdr:col>
      <xdr:colOff>50800</xdr:colOff>
      <xdr:row>36</xdr:row>
      <xdr:rowOff>143906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88034"/>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143906</xdr:rowOff>
    </xdr:from>
    <xdr:to>
      <xdr:col>10</xdr:col>
      <xdr:colOff>114300</xdr:colOff>
      <xdr:row>36</xdr:row>
      <xdr:rowOff>149324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16106"/>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43340</xdr:rowOff>
    </xdr:from>
    <xdr:to>
      <xdr:col>24</xdr:col>
      <xdr:colOff>114300</xdr:colOff>
      <xdr:row>36</xdr:row>
      <xdr:rowOff>144940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21767</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52141</xdr:rowOff>
    </xdr:from>
    <xdr:to>
      <xdr:col>20</xdr:col>
      <xdr:colOff>38100</xdr:colOff>
      <xdr:row>36</xdr:row>
      <xdr:rowOff>153741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144868</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65034</xdr:rowOff>
    </xdr:from>
    <xdr:to>
      <xdr:col>15</xdr:col>
      <xdr:colOff>101600</xdr:colOff>
      <xdr:row>36</xdr:row>
      <xdr:rowOff>166634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0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93106</xdr:rowOff>
    </xdr:from>
    <xdr:to>
      <xdr:col>10</xdr:col>
      <xdr:colOff>165100</xdr:colOff>
      <xdr:row>37</xdr:row>
      <xdr:rowOff>23256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3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98524</xdr:rowOff>
    </xdr:from>
    <xdr:to>
      <xdr:col>6</xdr:col>
      <xdr:colOff>38100</xdr:colOff>
      <xdr:row>37</xdr:row>
      <xdr:rowOff>28674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19801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6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110891</xdr:rowOff>
    </xdr:from>
    <xdr:to>
      <xdr:col>24</xdr:col>
      <xdr:colOff>63500</xdr:colOff>
      <xdr:row>58</xdr:row>
      <xdr:rowOff>114736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4991"/>
          <a:ext cx="8382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114736</xdr:rowOff>
    </xdr:from>
    <xdr:to>
      <xdr:col>19</xdr:col>
      <xdr:colOff>177800</xdr:colOff>
      <xdr:row>58</xdr:row>
      <xdr:rowOff>131812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58836"/>
          <a:ext cx="889000" cy="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116844</xdr:rowOff>
    </xdr:from>
    <xdr:to>
      <xdr:col>15</xdr:col>
      <xdr:colOff>50800</xdr:colOff>
      <xdr:row>58</xdr:row>
      <xdr:rowOff>131812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60944"/>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85627</xdr:rowOff>
    </xdr:from>
    <xdr:to>
      <xdr:col>10</xdr:col>
      <xdr:colOff>114300</xdr:colOff>
      <xdr:row>58</xdr:row>
      <xdr:rowOff>116844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29727"/>
          <a:ext cx="8890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60091</xdr:rowOff>
    </xdr:from>
    <xdr:to>
      <xdr:col>24</xdr:col>
      <xdr:colOff>114300</xdr:colOff>
      <xdr:row>58</xdr:row>
      <xdr:rowOff>161691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146468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63936</xdr:rowOff>
    </xdr:from>
    <xdr:to>
      <xdr:col>20</xdr:col>
      <xdr:colOff>38100</xdr:colOff>
      <xdr:row>58</xdr:row>
      <xdr:rowOff>165536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156663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81012</xdr:rowOff>
    </xdr:from>
    <xdr:to>
      <xdr:col>15</xdr:col>
      <xdr:colOff>101600</xdr:colOff>
      <xdr:row>59</xdr:row>
      <xdr:rowOff>11162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2289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1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66044</xdr:rowOff>
    </xdr:from>
    <xdr:to>
      <xdr:col>10</xdr:col>
      <xdr:colOff>165100</xdr:colOff>
      <xdr:row>58</xdr:row>
      <xdr:rowOff>167644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158771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0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34827</xdr:rowOff>
    </xdr:from>
    <xdr:to>
      <xdr:col>6</xdr:col>
      <xdr:colOff>38100</xdr:colOff>
      <xdr:row>58</xdr:row>
      <xdr:rowOff>136427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7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128626</xdr:rowOff>
    </xdr:from>
    <xdr:to>
      <xdr:col>24</xdr:col>
      <xdr:colOff>63500</xdr:colOff>
      <xdr:row>76</xdr:row>
      <xdr:rowOff>37836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87376"/>
          <a:ext cx="838200" cy="8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37836</xdr:rowOff>
    </xdr:from>
    <xdr:to>
      <xdr:col>19</xdr:col>
      <xdr:colOff>177800</xdr:colOff>
      <xdr:row>76</xdr:row>
      <xdr:rowOff>95883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68036"/>
          <a:ext cx="889000" cy="5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63832</xdr:rowOff>
    </xdr:from>
    <xdr:to>
      <xdr:col>15</xdr:col>
      <xdr:colOff>50800</xdr:colOff>
      <xdr:row>76</xdr:row>
      <xdr:rowOff>95883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94032"/>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63832</xdr:rowOff>
    </xdr:from>
    <xdr:to>
      <xdr:col>10</xdr:col>
      <xdr:colOff>114300</xdr:colOff>
      <xdr:row>77</xdr:row>
      <xdr:rowOff>24284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4032"/>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77826</xdr:rowOff>
    </xdr:from>
    <xdr:to>
      <xdr:col>24</xdr:col>
      <xdr:colOff>114300</xdr:colOff>
      <xdr:row>76</xdr:row>
      <xdr:rowOff>7976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56253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1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158486</xdr:rowOff>
    </xdr:from>
    <xdr:to>
      <xdr:col>20</xdr:col>
      <xdr:colOff>38100</xdr:colOff>
      <xdr:row>76</xdr:row>
      <xdr:rowOff>88636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79763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0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45083</xdr:rowOff>
    </xdr:from>
    <xdr:to>
      <xdr:col>15</xdr:col>
      <xdr:colOff>101600</xdr:colOff>
      <xdr:row>76</xdr:row>
      <xdr:rowOff>146683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137810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6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13032</xdr:rowOff>
    </xdr:from>
    <xdr:to>
      <xdr:col>10</xdr:col>
      <xdr:colOff>165100</xdr:colOff>
      <xdr:row>76</xdr:row>
      <xdr:rowOff>114632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105759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144934</xdr:rowOff>
    </xdr:from>
    <xdr:to>
      <xdr:col>6</xdr:col>
      <xdr:colOff>38100</xdr:colOff>
      <xdr:row>77</xdr:row>
      <xdr:rowOff>75084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66211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6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139945</xdr:rowOff>
    </xdr:from>
    <xdr:to>
      <xdr:col>24</xdr:col>
      <xdr:colOff>63500</xdr:colOff>
      <xdr:row>96</xdr:row>
      <xdr:rowOff>170182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99145"/>
          <a:ext cx="838200" cy="3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170182</xdr:rowOff>
    </xdr:from>
    <xdr:to>
      <xdr:col>19</xdr:col>
      <xdr:colOff>177800</xdr:colOff>
      <xdr:row>97</xdr:row>
      <xdr:rowOff>3631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938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3631</xdr:rowOff>
    </xdr:from>
    <xdr:to>
      <xdr:col>15</xdr:col>
      <xdr:colOff>50800</xdr:colOff>
      <xdr:row>97</xdr:row>
      <xdr:rowOff>53701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34281"/>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53701</xdr:rowOff>
    </xdr:from>
    <xdr:to>
      <xdr:col>10</xdr:col>
      <xdr:colOff>114300</xdr:colOff>
      <xdr:row>97</xdr:row>
      <xdr:rowOff>91410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4351"/>
          <a:ext cx="889000" cy="3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89145</xdr:rowOff>
    </xdr:from>
    <xdr:to>
      <xdr:col>24</xdr:col>
      <xdr:colOff>114300</xdr:colOff>
      <xdr:row>97</xdr:row>
      <xdr:rowOff>19295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112022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9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119382</xdr:rowOff>
    </xdr:from>
    <xdr:to>
      <xdr:col>20</xdr:col>
      <xdr:colOff>38100</xdr:colOff>
      <xdr:row>97</xdr:row>
      <xdr:rowOff>49532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66059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5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124281</xdr:rowOff>
    </xdr:from>
    <xdr:to>
      <xdr:col>15</xdr:col>
      <xdr:colOff>101600</xdr:colOff>
      <xdr:row>97</xdr:row>
      <xdr:rowOff>54431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70958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2901</xdr:rowOff>
    </xdr:from>
    <xdr:to>
      <xdr:col>10</xdr:col>
      <xdr:colOff>165100</xdr:colOff>
      <xdr:row>97</xdr:row>
      <xdr:rowOff>104501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95628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72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40610</xdr:rowOff>
    </xdr:from>
    <xdr:to>
      <xdr:col>6</xdr:col>
      <xdr:colOff>38100</xdr:colOff>
      <xdr:row>97</xdr:row>
      <xdr:rowOff>142210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158737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125603</xdr:rowOff>
    </xdr:from>
    <xdr:to>
      <xdr:col>55</xdr:col>
      <xdr:colOff>0</xdr:colOff>
      <xdr:row>38</xdr:row>
      <xdr:rowOff>131318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4070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120904</xdr:rowOff>
    </xdr:from>
    <xdr:to>
      <xdr:col>50</xdr:col>
      <xdr:colOff>114300</xdr:colOff>
      <xdr:row>38</xdr:row>
      <xdr:rowOff>125603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36004"/>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120904</xdr:rowOff>
    </xdr:from>
    <xdr:to>
      <xdr:col>45</xdr:col>
      <xdr:colOff>177800</xdr:colOff>
      <xdr:row>38</xdr:row>
      <xdr:rowOff>124968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3600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83566</xdr:rowOff>
    </xdr:from>
    <xdr:to>
      <xdr:col>41</xdr:col>
      <xdr:colOff>50800</xdr:colOff>
      <xdr:row>38</xdr:row>
      <xdr:rowOff>124968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98666"/>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80518</xdr:rowOff>
    </xdr:from>
    <xdr:to>
      <xdr:col>55</xdr:col>
      <xdr:colOff>50800</xdr:colOff>
      <xdr:row>39</xdr:row>
      <xdr:rowOff>10668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34688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4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74803</xdr:rowOff>
    </xdr:from>
    <xdr:to>
      <xdr:col>50</xdr:col>
      <xdr:colOff>165100</xdr:colOff>
      <xdr:row>39</xdr:row>
      <xdr:rowOff>4953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167530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70104</xdr:rowOff>
    </xdr:from>
    <xdr:to>
      <xdr:col>46</xdr:col>
      <xdr:colOff>38100</xdr:colOff>
      <xdr:row>39</xdr:row>
      <xdr:rowOff>254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162831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7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74168</xdr:rowOff>
    </xdr:from>
    <xdr:to>
      <xdr:col>41</xdr:col>
      <xdr:colOff>101600</xdr:colOff>
      <xdr:row>39</xdr:row>
      <xdr:rowOff>4318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166895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8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32766</xdr:rowOff>
    </xdr:from>
    <xdr:to>
      <xdr:col>36</xdr:col>
      <xdr:colOff>165100</xdr:colOff>
      <xdr:row>38</xdr:row>
      <xdr:rowOff>134366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125493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5002</xdr:rowOff>
    </xdr:from>
    <xdr:to>
      <xdr:col>55</xdr:col>
      <xdr:colOff>0</xdr:colOff>
      <xdr:row>59</xdr:row>
      <xdr:rowOff>18821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20552"/>
          <a:ext cx="838200" cy="1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18821</xdr:rowOff>
    </xdr:from>
    <xdr:to>
      <xdr:col>50</xdr:col>
      <xdr:colOff>114300</xdr:colOff>
      <xdr:row>59</xdr:row>
      <xdr:rowOff>22268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437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21458</xdr:rowOff>
    </xdr:from>
    <xdr:to>
      <xdr:col>45</xdr:col>
      <xdr:colOff>177800</xdr:colOff>
      <xdr:row>59</xdr:row>
      <xdr:rowOff>22268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37008"/>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19447</xdr:rowOff>
    </xdr:from>
    <xdr:to>
      <xdr:col>41</xdr:col>
      <xdr:colOff>50800</xdr:colOff>
      <xdr:row>59</xdr:row>
      <xdr:rowOff>21458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499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125652</xdr:rowOff>
    </xdr:from>
    <xdr:to>
      <xdr:col>55</xdr:col>
      <xdr:colOff>50800</xdr:colOff>
      <xdr:row>59</xdr:row>
      <xdr:rowOff>55802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139471</xdr:rowOff>
    </xdr:from>
    <xdr:to>
      <xdr:col>50</xdr:col>
      <xdr:colOff>165100</xdr:colOff>
      <xdr:row>59</xdr:row>
      <xdr:rowOff>69621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60748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142918</xdr:rowOff>
    </xdr:from>
    <xdr:to>
      <xdr:col>46</xdr:col>
      <xdr:colOff>38100</xdr:colOff>
      <xdr:row>59</xdr:row>
      <xdr:rowOff>73068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64195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7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142108</xdr:rowOff>
    </xdr:from>
    <xdr:to>
      <xdr:col>41</xdr:col>
      <xdr:colOff>101600</xdr:colOff>
      <xdr:row>59</xdr:row>
      <xdr:rowOff>72258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63385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140097</xdr:rowOff>
    </xdr:from>
    <xdr:to>
      <xdr:col>36</xdr:col>
      <xdr:colOff>165100</xdr:colOff>
      <xdr:row>59</xdr:row>
      <xdr:rowOff>70247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61374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7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6762</xdr:rowOff>
    </xdr:from>
    <xdr:to>
      <xdr:col>55</xdr:col>
      <xdr:colOff>0</xdr:colOff>
      <xdr:row>72</xdr:row>
      <xdr:rowOff>69760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008262"/>
          <a:ext cx="838200" cy="40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69760</xdr:rowOff>
    </xdr:from>
    <xdr:to>
      <xdr:col>50</xdr:col>
      <xdr:colOff>114300</xdr:colOff>
      <xdr:row>76</xdr:row>
      <xdr:rowOff>85945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414160"/>
          <a:ext cx="889000" cy="70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85945</xdr:rowOff>
    </xdr:from>
    <xdr:to>
      <xdr:col>45</xdr:col>
      <xdr:colOff>177800</xdr:colOff>
      <xdr:row>78</xdr:row>
      <xdr:rowOff>7272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16145"/>
          <a:ext cx="889000" cy="26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110592</xdr:rowOff>
    </xdr:from>
    <xdr:to>
      <xdr:col>41</xdr:col>
      <xdr:colOff>50800</xdr:colOff>
      <xdr:row>78</xdr:row>
      <xdr:rowOff>7272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12242"/>
          <a:ext cx="889000" cy="6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127412</xdr:rowOff>
    </xdr:from>
    <xdr:to>
      <xdr:col>55</xdr:col>
      <xdr:colOff>50800</xdr:colOff>
      <xdr:row>70</xdr:row>
      <xdr:rowOff>57562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195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80439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191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18960</xdr:rowOff>
    </xdr:from>
    <xdr:to>
      <xdr:col>50</xdr:col>
      <xdr:colOff>165100</xdr:colOff>
      <xdr:row>72</xdr:row>
      <xdr:rowOff>120560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137087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1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35145</xdr:rowOff>
    </xdr:from>
    <xdr:to>
      <xdr:col>46</xdr:col>
      <xdr:colOff>38100</xdr:colOff>
      <xdr:row>76</xdr:row>
      <xdr:rowOff>136745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153271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8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127922</xdr:rowOff>
    </xdr:from>
    <xdr:to>
      <xdr:col>41</xdr:col>
      <xdr:colOff>101600</xdr:colOff>
      <xdr:row>78</xdr:row>
      <xdr:rowOff>58072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49199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59792</xdr:rowOff>
    </xdr:from>
    <xdr:to>
      <xdr:col>36</xdr:col>
      <xdr:colOff>165100</xdr:colOff>
      <xdr:row>77</xdr:row>
      <xdr:rowOff>161392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1725</xdr:rowOff>
    </xdr:from>
    <xdr:to>
      <xdr:col>55</xdr:col>
      <xdr:colOff>0</xdr:colOff>
      <xdr:row>96</xdr:row>
      <xdr:rowOff>65498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60925"/>
          <a:ext cx="8382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49653</xdr:rowOff>
    </xdr:from>
    <xdr:to>
      <xdr:col>50</xdr:col>
      <xdr:colOff>114300</xdr:colOff>
      <xdr:row>96</xdr:row>
      <xdr:rowOff>65498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08853"/>
          <a:ext cx="8890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49653</xdr:rowOff>
    </xdr:from>
    <xdr:to>
      <xdr:col>45</xdr:col>
      <xdr:colOff>177800</xdr:colOff>
      <xdr:row>96</xdr:row>
      <xdr:rowOff>158471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08853"/>
          <a:ext cx="889000" cy="10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158471</xdr:rowOff>
    </xdr:from>
    <xdr:to>
      <xdr:col>41</xdr:col>
      <xdr:colOff>50800</xdr:colOff>
      <xdr:row>97</xdr:row>
      <xdr:rowOff>46603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17671"/>
          <a:ext cx="889000" cy="5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122375</xdr:rowOff>
    </xdr:from>
    <xdr:to>
      <xdr:col>55</xdr:col>
      <xdr:colOff>50800</xdr:colOff>
      <xdr:row>96</xdr:row>
      <xdr:rowOff>52525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1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145252</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6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14698</xdr:rowOff>
    </xdr:from>
    <xdr:to>
      <xdr:col>50</xdr:col>
      <xdr:colOff>165100</xdr:colOff>
      <xdr:row>96</xdr:row>
      <xdr:rowOff>116298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132825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24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170303</xdr:rowOff>
    </xdr:from>
    <xdr:to>
      <xdr:col>46</xdr:col>
      <xdr:colOff>38100</xdr:colOff>
      <xdr:row>96</xdr:row>
      <xdr:rowOff>100453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116980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107671</xdr:rowOff>
    </xdr:from>
    <xdr:to>
      <xdr:col>41</xdr:col>
      <xdr:colOff>101600</xdr:colOff>
      <xdr:row>97</xdr:row>
      <xdr:rowOff>37821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54348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34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167253</xdr:rowOff>
    </xdr:from>
    <xdr:to>
      <xdr:col>36</xdr:col>
      <xdr:colOff>165100</xdr:colOff>
      <xdr:row>97</xdr:row>
      <xdr:rowOff>97403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88530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71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44374</xdr:rowOff>
    </xdr:from>
    <xdr:to>
      <xdr:col>85</xdr:col>
      <xdr:colOff>127000</xdr:colOff>
      <xdr:row>37</xdr:row>
      <xdr:rowOff>68727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8024"/>
          <a:ext cx="8382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68727</xdr:rowOff>
    </xdr:from>
    <xdr:to>
      <xdr:col>81</xdr:col>
      <xdr:colOff>50800</xdr:colOff>
      <xdr:row>37</xdr:row>
      <xdr:rowOff>83236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2377"/>
          <a:ext cx="889000" cy="1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83236</xdr:rowOff>
    </xdr:from>
    <xdr:to>
      <xdr:col>76</xdr:col>
      <xdr:colOff>114300</xdr:colOff>
      <xdr:row>37</xdr:row>
      <xdr:rowOff>89461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26886"/>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89461</xdr:rowOff>
    </xdr:from>
    <xdr:to>
      <xdr:col>71</xdr:col>
      <xdr:colOff>177800</xdr:colOff>
      <xdr:row>37</xdr:row>
      <xdr:rowOff>97615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33111"/>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165024</xdr:rowOff>
    </xdr:from>
    <xdr:to>
      <xdr:col>85</xdr:col>
      <xdr:colOff>177800</xdr:colOff>
      <xdr:row>37</xdr:row>
      <xdr:rowOff>95174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143451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17927</xdr:rowOff>
    </xdr:from>
    <xdr:to>
      <xdr:col>81</xdr:col>
      <xdr:colOff>101600</xdr:colOff>
      <xdr:row>37</xdr:row>
      <xdr:rowOff>119527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110654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32436</xdr:rowOff>
    </xdr:from>
    <xdr:to>
      <xdr:col>76</xdr:col>
      <xdr:colOff>165100</xdr:colOff>
      <xdr:row>37</xdr:row>
      <xdr:rowOff>134036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125163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38661</xdr:rowOff>
    </xdr:from>
    <xdr:to>
      <xdr:col>72</xdr:col>
      <xdr:colOff>38100</xdr:colOff>
      <xdr:row>37</xdr:row>
      <xdr:rowOff>140261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131388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46815</xdr:rowOff>
    </xdr:from>
    <xdr:to>
      <xdr:col>67</xdr:col>
      <xdr:colOff>101600</xdr:colOff>
      <xdr:row>37</xdr:row>
      <xdr:rowOff>148415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139542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155640</xdr:rowOff>
    </xdr:from>
    <xdr:to>
      <xdr:col>85</xdr:col>
      <xdr:colOff>127000</xdr:colOff>
      <xdr:row>57</xdr:row>
      <xdr:rowOff>74618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13940"/>
          <a:ext cx="838200" cy="43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74618</xdr:rowOff>
    </xdr:from>
    <xdr:to>
      <xdr:col>81</xdr:col>
      <xdr:colOff>50800</xdr:colOff>
      <xdr:row>57</xdr:row>
      <xdr:rowOff>130360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47268"/>
          <a:ext cx="889000" cy="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125413</xdr:rowOff>
    </xdr:from>
    <xdr:to>
      <xdr:col>76</xdr:col>
      <xdr:colOff>114300</xdr:colOff>
      <xdr:row>57</xdr:row>
      <xdr:rowOff>130360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98063"/>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125413</xdr:rowOff>
    </xdr:from>
    <xdr:to>
      <xdr:col>71</xdr:col>
      <xdr:colOff>177800</xdr:colOff>
      <xdr:row>57</xdr:row>
      <xdr:rowOff>142532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98063"/>
          <a:ext cx="8890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104840</xdr:rowOff>
    </xdr:from>
    <xdr:to>
      <xdr:col>85</xdr:col>
      <xdr:colOff>177800</xdr:colOff>
      <xdr:row>55</xdr:row>
      <xdr:rowOff>34990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127717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23818</xdr:rowOff>
    </xdr:from>
    <xdr:to>
      <xdr:col>81</xdr:col>
      <xdr:colOff>101600</xdr:colOff>
      <xdr:row>57</xdr:row>
      <xdr:rowOff>125418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116545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88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79560</xdr:rowOff>
    </xdr:from>
    <xdr:to>
      <xdr:col>76</xdr:col>
      <xdr:colOff>165100</xdr:colOff>
      <xdr:row>58</xdr:row>
      <xdr:rowOff>9710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74613</xdr:rowOff>
    </xdr:from>
    <xdr:to>
      <xdr:col>72</xdr:col>
      <xdr:colOff>38100</xdr:colOff>
      <xdr:row>58</xdr:row>
      <xdr:rowOff>4763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167340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91732</xdr:rowOff>
    </xdr:from>
    <xdr:to>
      <xdr:col>67</xdr:col>
      <xdr:colOff>101600</xdr:colOff>
      <xdr:row>58</xdr:row>
      <xdr:rowOff>21882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13009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14095</xdr:rowOff>
    </xdr:from>
    <xdr:to>
      <xdr:col>85</xdr:col>
      <xdr:colOff>127000</xdr:colOff>
      <xdr:row>78</xdr:row>
      <xdr:rowOff>107048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87195"/>
          <a:ext cx="8382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139295</xdr:rowOff>
    </xdr:from>
    <xdr:to>
      <xdr:col>81</xdr:col>
      <xdr:colOff>50800</xdr:colOff>
      <xdr:row>78</xdr:row>
      <xdr:rowOff>14095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40945"/>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111408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31504</xdr:rowOff>
    </xdr:from>
    <xdr:to>
      <xdr:col>76</xdr:col>
      <xdr:colOff>114300</xdr:colOff>
      <xdr:row>77</xdr:row>
      <xdr:rowOff>139295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233154"/>
          <a:ext cx="889000" cy="10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132805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31504</xdr:rowOff>
    </xdr:from>
    <xdr:to>
      <xdr:col>71</xdr:col>
      <xdr:colOff>177800</xdr:colOff>
      <xdr:row>78</xdr:row>
      <xdr:rowOff>28215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233154"/>
          <a:ext cx="889000" cy="16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134028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56248</xdr:rowOff>
    </xdr:from>
    <xdr:to>
      <xdr:col>85</xdr:col>
      <xdr:colOff>177800</xdr:colOff>
      <xdr:row>78</xdr:row>
      <xdr:rowOff>157848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19866</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9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134745</xdr:rowOff>
    </xdr:from>
    <xdr:to>
      <xdr:col>81</xdr:col>
      <xdr:colOff>101600</xdr:colOff>
      <xdr:row>78</xdr:row>
      <xdr:rowOff>64895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81422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88495</xdr:rowOff>
    </xdr:from>
    <xdr:to>
      <xdr:col>76</xdr:col>
      <xdr:colOff>165100</xdr:colOff>
      <xdr:row>78</xdr:row>
      <xdr:rowOff>18645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35172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6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152154</xdr:rowOff>
    </xdr:from>
    <xdr:to>
      <xdr:col>72</xdr:col>
      <xdr:colOff>38100</xdr:colOff>
      <xdr:row>77</xdr:row>
      <xdr:rowOff>82304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18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98831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95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148865</xdr:rowOff>
    </xdr:from>
    <xdr:to>
      <xdr:col>67</xdr:col>
      <xdr:colOff>101600</xdr:colOff>
      <xdr:row>78</xdr:row>
      <xdr:rowOff>79015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95542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143053</xdr:rowOff>
    </xdr:from>
    <xdr:to>
      <xdr:col>85</xdr:col>
      <xdr:colOff>127000</xdr:colOff>
      <xdr:row>96</xdr:row>
      <xdr:rowOff>148848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02253"/>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116477</xdr:rowOff>
    </xdr:from>
    <xdr:to>
      <xdr:col>81</xdr:col>
      <xdr:colOff>50800</xdr:colOff>
      <xdr:row>96</xdr:row>
      <xdr:rowOff>143053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75677"/>
          <a:ext cx="8890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116477</xdr:rowOff>
    </xdr:from>
    <xdr:to>
      <xdr:col>76</xdr:col>
      <xdr:colOff>114300</xdr:colOff>
      <xdr:row>96</xdr:row>
      <xdr:rowOff>131401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75677"/>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131401</xdr:rowOff>
    </xdr:from>
    <xdr:to>
      <xdr:col>71</xdr:col>
      <xdr:colOff>177800</xdr:colOff>
      <xdr:row>96</xdr:row>
      <xdr:rowOff>137224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90601"/>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98048</xdr:rowOff>
    </xdr:from>
    <xdr:to>
      <xdr:col>85</xdr:col>
      <xdr:colOff>177800</xdr:colOff>
      <xdr:row>97</xdr:row>
      <xdr:rowOff>28198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76475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3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92253</xdr:rowOff>
    </xdr:from>
    <xdr:to>
      <xdr:col>81</xdr:col>
      <xdr:colOff>101600</xdr:colOff>
      <xdr:row>97</xdr:row>
      <xdr:rowOff>22403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13530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64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65677</xdr:rowOff>
    </xdr:from>
    <xdr:to>
      <xdr:col>76</xdr:col>
      <xdr:colOff>165100</xdr:colOff>
      <xdr:row>96</xdr:row>
      <xdr:rowOff>167277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12354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0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80601</xdr:rowOff>
    </xdr:from>
    <xdr:to>
      <xdr:col>72</xdr:col>
      <xdr:colOff>38100</xdr:colOff>
      <xdr:row>97</xdr:row>
      <xdr:rowOff>10751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27278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86424</xdr:rowOff>
    </xdr:from>
    <xdr:to>
      <xdr:col>67</xdr:col>
      <xdr:colOff>101600</xdr:colOff>
      <xdr:row>97</xdr:row>
      <xdr:rowOff>16574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33101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2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本町は、東西</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南北</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に及ぶ</a:t>
          </a:r>
          <a:r>
            <a:rPr kumimoji="1" lang="en-US" altLang="ja-JP" sz="1100">
              <a:solidFill>
                <a:schemeClr val="dk1"/>
              </a:solidFill>
              <a:effectLst/>
              <a:latin typeface="+mn-lt"/>
              <a:ea typeface="+mn-ea"/>
              <a:cs typeface="+mn-cs"/>
            </a:rPr>
            <a:t>393.19</a:t>
          </a:r>
          <a:r>
            <a:rPr kumimoji="1" lang="ja-JP" altLang="ja-JP" sz="1100">
              <a:solidFill>
                <a:schemeClr val="dk1"/>
              </a:solidFill>
              <a:effectLst/>
              <a:latin typeface="+mn-lt"/>
              <a:ea typeface="+mn-ea"/>
              <a:cs typeface="+mn-cs"/>
            </a:rPr>
            <a:t>Ｋ㎡と県下第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位の面積を有しており、町の中央を流れる寒河江川とその支流沿いに</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の町内会が散在している。そのため行政サービスに係るコストが多大になる傾向にある。商工費については、令和５年度に産業振興複合施設を整備したこと</a:t>
          </a:r>
          <a:r>
            <a:rPr kumimoji="1" lang="ja-JP" altLang="en-US" sz="1100">
              <a:solidFill>
                <a:schemeClr val="dk1"/>
              </a:solidFill>
              <a:effectLst/>
              <a:latin typeface="+mn-lt"/>
              <a:ea typeface="+mn-ea"/>
              <a:cs typeface="+mn-cs"/>
            </a:rPr>
            <a:t>及びふるさと納税関連経費の増加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大きく増加している。教育費については、月山湖カヌースプリント競技場施設整備事業</a:t>
          </a:r>
          <a:r>
            <a:rPr kumimoji="1" lang="ja-JP" altLang="en-US" sz="1100">
              <a:solidFill>
                <a:schemeClr val="dk1"/>
              </a:solidFill>
              <a:effectLst/>
              <a:latin typeface="+mn-lt"/>
              <a:ea typeface="+mn-ea"/>
              <a:cs typeface="+mn-cs"/>
            </a:rPr>
            <a:t>の施設整備が施工されたたため</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増加している。衛生費については病院事業会計に対する繰出金等の影響が大きくなっている。土木費については、令和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年度に住宅団地造成事業行い、令和４年度から町営住宅整備事業を開始したことから増加傾向にある。災害復旧費については、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年度豪雨災害復旧に係る費用が新たに発生たものの、被害の大きかった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a:t>
          </a:r>
          <a:r>
            <a:rPr kumimoji="1" lang="ja-JP" altLang="en-US" sz="1100">
              <a:solidFill>
                <a:schemeClr val="dk1"/>
              </a:solidFill>
              <a:effectLst/>
              <a:latin typeface="+mn-lt"/>
              <a:ea typeface="+mn-ea"/>
              <a:cs typeface="+mn-cs"/>
            </a:rPr>
            <a:t>災害の</a:t>
          </a:r>
          <a:r>
            <a:rPr kumimoji="1" lang="ja-JP" altLang="ja-JP" sz="1100">
              <a:solidFill>
                <a:schemeClr val="dk1"/>
              </a:solidFill>
              <a:effectLst/>
              <a:latin typeface="+mn-lt"/>
              <a:ea typeface="+mn-ea"/>
              <a:cs typeface="+mn-cs"/>
            </a:rPr>
            <a:t>復旧工事も落ち着いてきており減少傾向にある。公債費については、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年度公有林整備事業債</a:t>
          </a:r>
          <a:r>
            <a:rPr kumimoji="1" lang="ja-JP" altLang="ja-JP" sz="1100">
              <a:solidFill>
                <a:schemeClr val="dk1"/>
              </a:solidFill>
              <a:effectLst/>
              <a:latin typeface="+mn-lt"/>
              <a:ea typeface="+mn-ea"/>
              <a:cs typeface="+mn-cs"/>
            </a:rPr>
            <a:t>等の償還終了により減少したものの令和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年度以降大規模な施設整備事業を実施してきたことから今後増加していく見込みである。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実質単年度収支は▲</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％と赤字となったが、実質収支については黒字を確保している。</a:t>
          </a:r>
          <a:endParaRPr lang="ja-JP" altLang="ja-JP" sz="1400">
            <a:effectLst/>
          </a:endParaRPr>
        </a:p>
        <a:p>
          <a:r>
            <a:rPr kumimoji="1" lang="ja-JP" altLang="ja-JP" sz="1100">
              <a:solidFill>
                <a:schemeClr val="dk1"/>
              </a:solidFill>
              <a:effectLst/>
              <a:latin typeface="+mn-lt"/>
              <a:ea typeface="+mn-ea"/>
              <a:cs typeface="+mn-cs"/>
            </a:rPr>
            <a:t>　しかし、人口減少に伴い町税及び交付税等が減少傾向にあり、財源の確保並びに歳出の抑制が課題である。今後も緊急性の高い事業の峻別、投資的経費の抑制等、歳出の見直しを実施するとともに、税収の徴収率向上対策を中心とする歳入確保に努め、後年度負担の軽減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本町では平成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年度分の算定以来、連結実質赤字比率は各会計の実質収支、又は連結実質収支が黒字であるため発生していない。</a:t>
          </a:r>
          <a:endParaRPr lang="ja-JP" altLang="ja-JP" sz="1400">
            <a:effectLst/>
          </a:endParaRPr>
        </a:p>
        <a:p>
          <a:r>
            <a:rPr kumimoji="1" lang="ja-JP" altLang="ja-JP" sz="1100">
              <a:solidFill>
                <a:schemeClr val="dk1"/>
              </a:solidFill>
              <a:effectLst/>
              <a:latin typeface="+mn-lt"/>
              <a:ea typeface="+mn-ea"/>
              <a:cs typeface="+mn-cs"/>
            </a:rPr>
            <a:t>　今後については、人口減少による町税及び交付税等の減収が予測され、また人口減少に伴う上下水道の利用者及び医療サービス等の受給者の減少が見込まれることから、公営企業会計への事業に係る繰出金や財政状態悪化に伴う赤字補塡的な繰出金などの抑制も含め、各会計の経費の節減を図り、事業規模の適正化などにより、赤字とならないように努めていく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年度より公共下水道事業会計及び農業集落排水事業会計に地方公営企業法を適用したことから数値が新規に計上されている。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8618013</v>
      </c>
      <c r="BO4" s="358"/>
      <c r="BP4" s="358"/>
      <c r="BQ4" s="358"/>
      <c r="BR4" s="358"/>
      <c r="BS4" s="358"/>
      <c r="BT4" s="358"/>
      <c r="BU4" s="359"/>
      <c r="BV4" s="357">
        <v>7616149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14.6</v>
      </c>
      <c r="CU4" s="364"/>
      <c r="CV4" s="364"/>
      <c r="CW4" s="364"/>
      <c r="CX4" s="364"/>
      <c r="CY4" s="364"/>
      <c r="CZ4" s="364"/>
      <c r="DA4" s="365"/>
      <c r="DB4" s="363">
        <v>19.600000000000001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8079688</v>
      </c>
      <c r="BO5" s="395"/>
      <c r="BP5" s="395"/>
      <c r="BQ5" s="395"/>
      <c r="BR5" s="395"/>
      <c r="BS5" s="395"/>
      <c r="BT5" s="395"/>
      <c r="BU5" s="396"/>
      <c r="BV5" s="394">
        <v>6844243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85.5</v>
      </c>
      <c r="CU5" s="392"/>
      <c r="CV5" s="392"/>
      <c r="CW5" s="392"/>
      <c r="CX5" s="392"/>
      <c r="CY5" s="392"/>
      <c r="CZ5" s="392"/>
      <c r="DA5" s="393"/>
      <c r="DB5" s="391">
        <v>88.6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538325</v>
      </c>
      <c r="BO6" s="395"/>
      <c r="BP6" s="395"/>
      <c r="BQ6" s="395"/>
      <c r="BR6" s="395"/>
      <c r="BS6" s="395"/>
      <c r="BT6" s="395"/>
      <c r="BU6" s="396"/>
      <c r="BV6" s="394">
        <v>771906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85.6</v>
      </c>
      <c r="CU6" s="432"/>
      <c r="CV6" s="432"/>
      <c r="CW6" s="432"/>
      <c r="CX6" s="432"/>
      <c r="CY6" s="432"/>
      <c r="CZ6" s="432"/>
      <c r="DA6" s="433"/>
      <c r="DB6" s="431">
        <v>88.9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33798</v>
      </c>
      <c r="BO7" s="395"/>
      <c r="BP7" s="395"/>
      <c r="BQ7" s="395"/>
      <c r="BR7" s="395"/>
      <c r="BS7" s="395"/>
      <c r="BT7" s="395"/>
      <c r="BU7" s="396"/>
      <c r="BV7" s="394">
        <v>107266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3446952</v>
      </c>
      <c r="CU7" s="395"/>
      <c r="CV7" s="395"/>
      <c r="CW7" s="395"/>
      <c r="CX7" s="395"/>
      <c r="CY7" s="395"/>
      <c r="CZ7" s="395"/>
      <c r="DA7" s="396"/>
      <c r="DB7" s="394">
        <v>3396210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504527</v>
      </c>
      <c r="BO8" s="395"/>
      <c r="BP8" s="395"/>
      <c r="BQ8" s="395"/>
      <c r="BR8" s="395"/>
      <c r="BS8" s="395"/>
      <c r="BT8" s="395"/>
      <c r="BU8" s="396"/>
      <c r="BV8" s="394">
        <v>664640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0.22</v>
      </c>
      <c r="CU8" s="435"/>
      <c r="CV8" s="435"/>
      <c r="CW8" s="435"/>
      <c r="CX8" s="435"/>
      <c r="CY8" s="435"/>
      <c r="CZ8" s="435"/>
      <c r="DA8" s="436"/>
      <c r="DB8" s="434">
        <v>0.22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4956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-160113</v>
      </c>
      <c r="BO9" s="395"/>
      <c r="BP9" s="395"/>
      <c r="BQ9" s="395"/>
      <c r="BR9" s="395"/>
      <c r="BS9" s="395"/>
      <c r="BT9" s="395"/>
      <c r="BU9" s="396"/>
      <c r="BV9" s="394">
        <v>267420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14.6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5636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53</v>
      </c>
      <c r="BO10" s="395"/>
      <c r="BP10" s="395"/>
      <c r="BQ10" s="395"/>
      <c r="BR10" s="395"/>
      <c r="BS10" s="395"/>
      <c r="BT10" s="395"/>
      <c r="BU10" s="396"/>
      <c r="BV10" s="394">
        <v>105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4536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250000</v>
      </c>
      <c r="BO12" s="395"/>
      <c r="BP12" s="395"/>
      <c r="BQ12" s="395"/>
      <c r="BR12" s="395"/>
      <c r="BS12" s="395"/>
      <c r="BT12" s="395"/>
      <c r="BU12" s="396"/>
      <c r="BV12" s="394">
        <v>400000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4466</v>
      </c>
      <c r="S13" s="479"/>
      <c r="T13" s="479"/>
      <c r="U13" s="479"/>
      <c r="V13" s="480"/>
      <c r="W13" s="410" t="s">
        <v>131</v>
      </c>
      <c r="X13" s="411"/>
      <c r="Y13" s="411"/>
      <c r="Z13" s="411"/>
      <c r="AA13" s="411"/>
      <c r="AB13" s="401"/>
      <c r="AC13" s="445">
        <v>242</v>
      </c>
      <c r="AD13" s="446"/>
      <c r="AE13" s="446"/>
      <c r="AF13" s="446"/>
      <c r="AG13" s="488"/>
      <c r="AH13" s="445">
        <v>283</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-410060</v>
      </c>
      <c r="BO13" s="395"/>
      <c r="BP13" s="395"/>
      <c r="BQ13" s="395"/>
      <c r="BR13" s="395"/>
      <c r="BS13" s="395"/>
      <c r="BT13" s="395"/>
      <c r="BU13" s="396"/>
      <c r="BV13" s="394">
        <v>-132475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11.2</v>
      </c>
      <c r="CU13" s="392"/>
      <c r="CV13" s="392"/>
      <c r="CW13" s="392"/>
      <c r="CX13" s="392"/>
      <c r="CY13" s="392"/>
      <c r="CZ13" s="392"/>
      <c r="DA13" s="393"/>
      <c r="DB13" s="391">
        <v>11.6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4655</v>
      </c>
      <c r="S14" s="479"/>
      <c r="T14" s="479"/>
      <c r="U14" s="479"/>
      <c r="V14" s="480"/>
      <c r="W14" s="384"/>
      <c r="X14" s="385"/>
      <c r="Y14" s="385"/>
      <c r="Z14" s="385"/>
      <c r="AA14" s="385"/>
      <c r="AB14" s="374"/>
      <c r="AC14" s="481">
        <v>10</v>
      </c>
      <c r="AD14" s="482"/>
      <c r="AE14" s="482"/>
      <c r="AF14" s="482"/>
      <c r="AG14" s="483"/>
      <c r="AH14" s="481">
        <v>10.3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4593</v>
      </c>
      <c r="S15" s="479"/>
      <c r="T15" s="479"/>
      <c r="U15" s="479"/>
      <c r="V15" s="480"/>
      <c r="W15" s="410" t="s">
        <v>137</v>
      </c>
      <c r="X15" s="411"/>
      <c r="Y15" s="411"/>
      <c r="Z15" s="411"/>
      <c r="AA15" s="411"/>
      <c r="AB15" s="401"/>
      <c r="AC15" s="445">
        <v>752</v>
      </c>
      <c r="AD15" s="446"/>
      <c r="AE15" s="446"/>
      <c r="AF15" s="446"/>
      <c r="AG15" s="488"/>
      <c r="AH15" s="445">
        <v>914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712670</v>
      </c>
      <c r="BO15" s="358"/>
      <c r="BP15" s="358"/>
      <c r="BQ15" s="358"/>
      <c r="BR15" s="358"/>
      <c r="BS15" s="358"/>
      <c r="BT15" s="358"/>
      <c r="BU15" s="359"/>
      <c r="BV15" s="357">
        <v>708551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30.9</v>
      </c>
      <c r="AD16" s="482"/>
      <c r="AE16" s="482"/>
      <c r="AF16" s="482"/>
      <c r="AG16" s="483"/>
      <c r="AH16" s="481">
        <v>33.200000000000003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3266776</v>
      </c>
      <c r="BO16" s="395"/>
      <c r="BP16" s="395"/>
      <c r="BQ16" s="395"/>
      <c r="BR16" s="395"/>
      <c r="BS16" s="395"/>
      <c r="BT16" s="395"/>
      <c r="BU16" s="396"/>
      <c r="BV16" s="394">
        <v>3211686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1438</v>
      </c>
      <c r="AD17" s="446"/>
      <c r="AE17" s="446"/>
      <c r="AF17" s="446"/>
      <c r="AG17" s="488"/>
      <c r="AH17" s="445">
        <v>1557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882201</v>
      </c>
      <c r="BO17" s="395"/>
      <c r="BP17" s="395"/>
      <c r="BQ17" s="395"/>
      <c r="BR17" s="395"/>
      <c r="BS17" s="395"/>
      <c r="BT17" s="395"/>
      <c r="BU17" s="396"/>
      <c r="BV17" s="394">
        <v>878877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393.19</v>
      </c>
      <c r="M18" s="518"/>
      <c r="N18" s="518"/>
      <c r="O18" s="518"/>
      <c r="P18" s="518"/>
      <c r="Q18" s="518"/>
      <c r="R18" s="519"/>
      <c r="S18" s="519"/>
      <c r="T18" s="519"/>
      <c r="U18" s="519"/>
      <c r="V18" s="520"/>
      <c r="W18" s="412"/>
      <c r="X18" s="413"/>
      <c r="Y18" s="413"/>
      <c r="Z18" s="413"/>
      <c r="AA18" s="413"/>
      <c r="AB18" s="404"/>
      <c r="AC18" s="521">
        <v>59.1</v>
      </c>
      <c r="AD18" s="522"/>
      <c r="AE18" s="522"/>
      <c r="AF18" s="522"/>
      <c r="AG18" s="523"/>
      <c r="AH18" s="521">
        <v>56.5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3005984</v>
      </c>
      <c r="BO18" s="395"/>
      <c r="BP18" s="395"/>
      <c r="BQ18" s="395"/>
      <c r="BR18" s="395"/>
      <c r="BS18" s="395"/>
      <c r="BT18" s="395"/>
      <c r="BU18" s="396"/>
      <c r="BV18" s="394">
        <v>3063727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4959297</v>
      </c>
      <c r="BO19" s="395"/>
      <c r="BP19" s="395"/>
      <c r="BQ19" s="395"/>
      <c r="BR19" s="395"/>
      <c r="BS19" s="395"/>
      <c r="BT19" s="395"/>
      <c r="BU19" s="396"/>
      <c r="BV19" s="394">
        <v>4734099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1686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5527751</v>
      </c>
      <c r="BO22" s="358"/>
      <c r="BP22" s="358"/>
      <c r="BQ22" s="358"/>
      <c r="BR22" s="358"/>
      <c r="BS22" s="358"/>
      <c r="BT22" s="358"/>
      <c r="BU22" s="359"/>
      <c r="BV22" s="357">
        <v>5436060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5484821</v>
      </c>
      <c r="BO23" s="395"/>
      <c r="BP23" s="395"/>
      <c r="BQ23" s="395"/>
      <c r="BR23" s="395"/>
      <c r="BS23" s="395"/>
      <c r="BT23" s="395"/>
      <c r="BU23" s="396"/>
      <c r="BV23" s="394">
        <v>5381637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8200</v>
      </c>
      <c r="R24" s="446"/>
      <c r="S24" s="446"/>
      <c r="T24" s="446"/>
      <c r="U24" s="446"/>
      <c r="V24" s="488"/>
      <c r="W24" s="540"/>
      <c r="X24" s="541"/>
      <c r="Y24" s="542"/>
      <c r="Z24" s="444" t="s">
        <v>162</v>
      </c>
      <c r="AA24" s="424"/>
      <c r="AB24" s="424"/>
      <c r="AC24" s="424"/>
      <c r="AD24" s="424"/>
      <c r="AE24" s="424"/>
      <c r="AF24" s="424"/>
      <c r="AG24" s="425"/>
      <c r="AH24" s="445">
        <v>88</v>
      </c>
      <c r="AI24" s="446"/>
      <c r="AJ24" s="446"/>
      <c r="AK24" s="446"/>
      <c r="AL24" s="488"/>
      <c r="AM24" s="445">
        <v>287320</v>
      </c>
      <c r="AN24" s="446"/>
      <c r="AO24" s="446"/>
      <c r="AP24" s="446"/>
      <c r="AQ24" s="446"/>
      <c r="AR24" s="488"/>
      <c r="AS24" s="445">
        <v>3265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4077871</v>
      </c>
      <c r="BO24" s="395"/>
      <c r="BP24" s="395"/>
      <c r="BQ24" s="395"/>
      <c r="BR24" s="395"/>
      <c r="BS24" s="395"/>
      <c r="BT24" s="395"/>
      <c r="BU24" s="396"/>
      <c r="BV24" s="394">
        <v>3808496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6350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673776</v>
      </c>
      <c r="BO25" s="358"/>
      <c r="BP25" s="358"/>
      <c r="BQ25" s="358"/>
      <c r="BR25" s="358"/>
      <c r="BS25" s="358"/>
      <c r="BT25" s="358"/>
      <c r="BU25" s="359"/>
      <c r="BV25" s="357">
        <v>853387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5750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20160</v>
      </c>
      <c r="AN26" s="446"/>
      <c r="AO26" s="446"/>
      <c r="AP26" s="446"/>
      <c r="AQ26" s="446"/>
      <c r="AR26" s="488"/>
      <c r="AS26" s="445">
        <v>3360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3100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128425</v>
      </c>
      <c r="BO27" s="514"/>
      <c r="BP27" s="514"/>
      <c r="BQ27" s="514"/>
      <c r="BR27" s="514"/>
      <c r="BS27" s="514"/>
      <c r="BT27" s="514"/>
      <c r="BU27" s="515"/>
      <c r="BV27" s="513">
        <v>128419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2500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1278813</v>
      </c>
      <c r="BO28" s="358"/>
      <c r="BP28" s="358"/>
      <c r="BQ28" s="358"/>
      <c r="BR28" s="358"/>
      <c r="BS28" s="358"/>
      <c r="BT28" s="358"/>
      <c r="BU28" s="359"/>
      <c r="BV28" s="357">
        <v>1128760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8</v>
      </c>
      <c r="M29" s="446"/>
      <c r="N29" s="446"/>
      <c r="O29" s="446"/>
      <c r="P29" s="488"/>
      <c r="Q29" s="445">
        <v>2350</v>
      </c>
      <c r="R29" s="446"/>
      <c r="S29" s="446"/>
      <c r="T29" s="446"/>
      <c r="U29" s="446"/>
      <c r="V29" s="488"/>
      <c r="W29" s="543"/>
      <c r="X29" s="544"/>
      <c r="Y29" s="545"/>
      <c r="Z29" s="444" t="s">
        <v>178</v>
      </c>
      <c r="AA29" s="424"/>
      <c r="AB29" s="424"/>
      <c r="AC29" s="424"/>
      <c r="AD29" s="424"/>
      <c r="AE29" s="424"/>
      <c r="AF29" s="424"/>
      <c r="AG29" s="425"/>
      <c r="AH29" s="445">
        <v>89</v>
      </c>
      <c r="AI29" s="446"/>
      <c r="AJ29" s="446"/>
      <c r="AK29" s="446"/>
      <c r="AL29" s="488"/>
      <c r="AM29" s="445">
        <v>291513</v>
      </c>
      <c r="AN29" s="446"/>
      <c r="AO29" s="446"/>
      <c r="AP29" s="446"/>
      <c r="AQ29" s="446"/>
      <c r="AR29" s="488"/>
      <c r="AS29" s="445">
        <v>3275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935992</v>
      </c>
      <c r="BO29" s="395"/>
      <c r="BP29" s="395"/>
      <c r="BQ29" s="395"/>
      <c r="BR29" s="395"/>
      <c r="BS29" s="395"/>
      <c r="BT29" s="395"/>
      <c r="BU29" s="396"/>
      <c r="BV29" s="394">
        <v>928267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1275190</v>
      </c>
      <c r="BO30" s="514"/>
      <c r="BP30" s="514"/>
      <c r="BQ30" s="514"/>
      <c r="BR30" s="514"/>
      <c r="BS30" s="514"/>
      <c r="BT30" s="514"/>
      <c r="BU30" s="515"/>
      <c r="BV30" s="513">
        <v>1019888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山形県消防補償等組合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西川町総合開発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山形県自治会館管理組合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月山観光開発</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山形県市町村職員退職手当組合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米月山</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西村山広域行政事務組合（普通会計分）</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山形県後期高齢者医療広域連合（普通会計分）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山形県後期高齢者医療広域連合（事業会計分）</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o6QmYrbbl0obaJWnjrchBGOhWHWCoCjcyDGoRGFagMCRu3sat0Nqn3h8DVK2tXsbWAh5YaOe9u/gHRmJqsIA==" saltValue="iMeXuVXOPfYhc1SbvPY6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541</v>
      </c>
      <c r="D34" s="1136"/>
      <c r="E34" s="1137"/>
      <c r="F34" s="32">
        <v>10.58</v>
      </c>
      <c r="G34" s="33">
        <v>8.81</v>
      </c>
      <c r="H34" s="33">
        <v>11.53</v>
      </c>
      <c r="I34" s="33">
        <v>19.57</v>
      </c>
      <c r="J34" s="34">
        <v>14.63</v>
      </c>
      <c r="K34" s="22"/>
      <c r="L34" s="22"/>
      <c r="M34" s="22"/>
      <c r="N34" s="22"/>
      <c r="O34" s="22"/>
      <c r="P34" s="22"/>
    </row>
    <row r="35" spans="1:16" ht="39" customHeight="1" x14ac:dyDescent="0.15">
      <c r="A35" s="22"/>
      <c r="B35" s="35"/>
      <c r="C35" s="1132" t="s">
        <v>542</v>
      </c>
      <c r="D35" s="1132"/>
      <c r="E35" s="1133"/>
      <c r="F35" s="36">
        <v>7.74</v>
      </c>
      <c r="G35" s="37">
        <v>6.9</v>
      </c>
      <c r="H35" s="37">
        <v>7.9</v>
      </c>
      <c r="I35" s="37">
        <v>8.3000000000000007</v>
      </c>
      <c r="J35" s="38">
        <v>8.66</v>
      </c>
      <c r="K35" s="22"/>
      <c r="L35" s="22"/>
      <c r="M35" s="22"/>
      <c r="N35" s="22"/>
      <c r="O35" s="22"/>
      <c r="P35" s="22"/>
    </row>
    <row r="36" spans="1:16" ht="39" customHeight="1" x14ac:dyDescent="0.15">
      <c r="A36" s="22"/>
      <c r="B36" s="35"/>
      <c r="C36" s="1132" t="s">
        <v>543</v>
      </c>
      <c r="D36" s="1132"/>
      <c r="E36" s="1133"/>
      <c r="F36" s="36">
        <v>9.74</v>
      </c>
      <c r="G36" s="37">
        <v>9.8699999999999992</v>
      </c>
      <c r="H36" s="37">
        <v>10.69</v>
      </c>
      <c r="I36" s="37">
        <v>7.87</v>
      </c>
      <c r="J36" s="38">
        <v>7.67</v>
      </c>
      <c r="K36" s="22"/>
      <c r="L36" s="22"/>
      <c r="M36" s="22"/>
      <c r="N36" s="22"/>
      <c r="O36" s="22"/>
      <c r="P36" s="22"/>
    </row>
    <row r="37" spans="1:16" ht="39" customHeight="1" x14ac:dyDescent="0.15">
      <c r="A37" s="22"/>
      <c r="B37" s="35"/>
      <c r="C37" s="1132" t="s">
        <v>544</v>
      </c>
      <c r="D37" s="1132"/>
      <c r="E37" s="1133"/>
      <c r="F37" s="36" t="s">
        <v>493</v>
      </c>
      <c r="G37" s="37" t="s">
        <v>493</v>
      </c>
      <c r="H37" s="37" t="s">
        <v>493</v>
      </c>
      <c r="I37" s="37" t="s">
        <v>493</v>
      </c>
      <c r="J37" s="38">
        <v>1.4</v>
      </c>
      <c r="K37" s="22"/>
      <c r="L37" s="22"/>
      <c r="M37" s="22"/>
      <c r="N37" s="22"/>
      <c r="O37" s="22"/>
      <c r="P37" s="22"/>
    </row>
    <row r="38" spans="1:16" ht="39" customHeight="1" x14ac:dyDescent="0.15">
      <c r="A38" s="22"/>
      <c r="B38" s="35"/>
      <c r="C38" s="1132" t="s">
        <v>545</v>
      </c>
      <c r="D38" s="1132"/>
      <c r="E38" s="1133"/>
      <c r="F38" s="36">
        <v>2.88</v>
      </c>
      <c r="G38" s="37">
        <v>1.3</v>
      </c>
      <c r="H38" s="37">
        <v>1.23</v>
      </c>
      <c r="I38" s="37">
        <v>1.27</v>
      </c>
      <c r="J38" s="38">
        <v>0.43</v>
      </c>
      <c r="K38" s="22"/>
      <c r="L38" s="22"/>
      <c r="M38" s="22"/>
      <c r="N38" s="22"/>
      <c r="O38" s="22"/>
      <c r="P38" s="22"/>
    </row>
    <row r="39" spans="1:16" ht="39" customHeight="1" x14ac:dyDescent="0.15">
      <c r="A39" s="22"/>
      <c r="B39" s="35"/>
      <c r="C39" s="1132" t="s">
        <v>546</v>
      </c>
      <c r="D39" s="1132"/>
      <c r="E39" s="1133"/>
      <c r="F39" s="36">
        <v>0.06</v>
      </c>
      <c r="G39" s="37">
        <v>0.22</v>
      </c>
      <c r="H39" s="37">
        <v>0.36</v>
      </c>
      <c r="I39" s="37">
        <v>0.32</v>
      </c>
      <c r="J39" s="38">
        <v>0.37</v>
      </c>
      <c r="K39" s="22"/>
      <c r="L39" s="22"/>
      <c r="M39" s="22"/>
      <c r="N39" s="22"/>
      <c r="O39" s="22"/>
      <c r="P39" s="22"/>
    </row>
    <row r="40" spans="1:16" ht="39" customHeight="1" x14ac:dyDescent="0.15">
      <c r="A40" s="22"/>
      <c r="B40" s="35"/>
      <c r="C40" s="1132" t="s">
        <v>547</v>
      </c>
      <c r="D40" s="1132"/>
      <c r="E40" s="1133"/>
      <c r="F40" s="36" t="s">
        <v>493</v>
      </c>
      <c r="G40" s="37" t="s">
        <v>493</v>
      </c>
      <c r="H40" s="37" t="s">
        <v>493</v>
      </c>
      <c r="I40" s="37" t="s">
        <v>493</v>
      </c>
      <c r="J40" s="38">
        <v>0.22</v>
      </c>
      <c r="K40" s="22"/>
      <c r="L40" s="22"/>
      <c r="M40" s="22"/>
      <c r="N40" s="22"/>
      <c r="O40" s="22"/>
      <c r="P40" s="22"/>
    </row>
    <row r="41" spans="1:16" ht="39" customHeight="1" x14ac:dyDescent="0.15">
      <c r="A41" s="22"/>
      <c r="B41" s="35"/>
      <c r="C41" s="1132" t="s">
        <v>548</v>
      </c>
      <c r="D41" s="1132"/>
      <c r="E41" s="1133"/>
      <c r="F41" s="36">
        <v>0</v>
      </c>
      <c r="G41" s="37">
        <v>0</v>
      </c>
      <c r="H41" s="37">
        <v>0.01</v>
      </c>
      <c r="I41" s="37">
        <v>0.01</v>
      </c>
      <c r="J41" s="38">
        <v>0</v>
      </c>
      <c r="K41" s="22"/>
      <c r="L41" s="22"/>
      <c r="M41" s="22"/>
      <c r="N41" s="22"/>
      <c r="O41" s="22"/>
      <c r="P41" s="22"/>
    </row>
    <row r="42" spans="1:16" ht="39" customHeight="1" x14ac:dyDescent="0.15">
      <c r="A42" s="22"/>
      <c r="B42" s="39"/>
      <c r="C42" s="1132" t="s">
        <v>549</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550</v>
      </c>
      <c r="D43" s="1134"/>
      <c r="E43" s="1135"/>
      <c r="F43" s="41">
        <v>0.6</v>
      </c>
      <c r="G43" s="42">
        <v>0.47</v>
      </c>
      <c r="H43" s="42">
        <v>0.28999999999999998</v>
      </c>
      <c r="I43" s="42">
        <v>1.89</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WIyp138mN0tfqjQ54kqfwuq9ViwM6pBmYTUmA+QFhXvDBiqsMr9OfJe101uMTxdaJDJi6PHNpUvJfRtxoKZ9Q==" saltValue="6d7jd5xl0A/ut7be3P7q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768</v>
      </c>
      <c r="L45" s="58">
        <v>750</v>
      </c>
      <c r="M45" s="58">
        <v>765</v>
      </c>
      <c r="N45" s="58">
        <v>691</v>
      </c>
      <c r="O45" s="59">
        <v>662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145</v>
      </c>
      <c r="L48" s="62">
        <v>141</v>
      </c>
      <c r="M48" s="62">
        <v>134</v>
      </c>
      <c r="N48" s="62">
        <v>118</v>
      </c>
      <c r="O48" s="63">
        <v>128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17</v>
      </c>
      <c r="L49" s="62">
        <v>17</v>
      </c>
      <c r="M49" s="62">
        <v>19</v>
      </c>
      <c r="N49" s="62">
        <v>18</v>
      </c>
      <c r="O49" s="63">
        <v>19</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11</v>
      </c>
      <c r="M50" s="62">
        <v>11</v>
      </c>
      <c r="N50" s="62">
        <v>6</v>
      </c>
      <c r="O50" s="63">
        <v>10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598</v>
      </c>
      <c r="L52" s="62">
        <v>580</v>
      </c>
      <c r="M52" s="62">
        <v>578</v>
      </c>
      <c r="N52" s="62">
        <v>519</v>
      </c>
      <c r="O52" s="63">
        <v>512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332</v>
      </c>
      <c r="L53" s="67">
        <v>339</v>
      </c>
      <c r="M53" s="67">
        <v>351</v>
      </c>
      <c r="N53" s="67">
        <v>314</v>
      </c>
      <c r="O53" s="68">
        <v>307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493</v>
      </c>
      <c r="L58" s="82" t="s">
        <v>493</v>
      </c>
      <c r="M58" s="82" t="s">
        <v>493</v>
      </c>
      <c r="N58" s="82" t="s">
        <v>493</v>
      </c>
      <c r="O58" s="83" t="s">
        <v>572</v>
      </c>
    </row>
    <row r="59" spans="1:21" ht="31.5" customHeight="1" x14ac:dyDescent="0.15">
      <c r="B59" s="1156"/>
      <c r="C59" s="1157"/>
      <c r="D59" s="1163" t="s">
        <v>26</v>
      </c>
      <c r="E59" s="1164"/>
      <c r="F59" s="1164"/>
      <c r="G59" s="1164"/>
      <c r="H59" s="1164"/>
      <c r="I59" s="1164"/>
      <c r="J59" s="1165"/>
      <c r="K59" s="84" t="s">
        <v>493</v>
      </c>
      <c r="L59" s="85" t="s">
        <v>493</v>
      </c>
      <c r="M59" s="85" t="s">
        <v>493</v>
      </c>
      <c r="N59" s="85" t="s">
        <v>493</v>
      </c>
      <c r="O59" s="86" t="s">
        <v>493</v>
      </c>
    </row>
    <row r="60" spans="1:21" ht="31.5" customHeight="1" thickBot="1" x14ac:dyDescent="0.2">
      <c r="B60" s="1158"/>
      <c r="C60" s="1159"/>
      <c r="D60" s="1166" t="s">
        <v>27</v>
      </c>
      <c r="E60" s="1167"/>
      <c r="F60" s="1167"/>
      <c r="G60" s="1167"/>
      <c r="H60" s="1167"/>
      <c r="I60" s="1167"/>
      <c r="J60" s="1168"/>
      <c r="K60" s="87" t="s">
        <v>493</v>
      </c>
      <c r="L60" s="88" t="s">
        <v>493</v>
      </c>
      <c r="M60" s="88" t="s">
        <v>493</v>
      </c>
      <c r="N60" s="88" t="s">
        <v>493</v>
      </c>
      <c r="O60" s="89" t="s">
        <v>493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uuQ2WkYIxGogRrEV4/RkAhqV3A+JdXxKhVWrJcEpa+pRQlCejM1cQovM1z2PmDbK1G25MdlQFFp5+0CdJ/pzg==" saltValue="GqSwjdGLIq2C8rAP9DFk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9" t="s">
        <v>30</v>
      </c>
      <c r="C41" s="1170"/>
      <c r="D41" s="103"/>
      <c r="E41" s="1175" t="s">
        <v>31</v>
      </c>
      <c r="F41" s="1175"/>
      <c r="G41" s="1175"/>
      <c r="H41" s="1176"/>
      <c r="I41" s="330">
        <v>5945</v>
      </c>
      <c r="J41" s="331">
        <v>5601</v>
      </c>
      <c r="K41" s="331">
        <v>5332</v>
      </c>
      <c r="L41" s="331">
        <v>5436</v>
      </c>
      <c r="M41" s="332">
        <v>5528</v>
      </c>
    </row>
    <row r="42" spans="2:13" ht="27.75" customHeight="1" x14ac:dyDescent="0.15">
      <c r="B42" s="1171"/>
      <c r="C42" s="1172"/>
      <c r="D42" s="104"/>
      <c r="E42" s="1177" t="s">
        <v>32</v>
      </c>
      <c r="F42" s="1177"/>
      <c r="G42" s="1177"/>
      <c r="H42" s="1178"/>
      <c r="I42" s="333">
        <v>15</v>
      </c>
      <c r="J42" s="334">
        <v>11</v>
      </c>
      <c r="K42" s="334">
        <v>8</v>
      </c>
      <c r="L42" s="334">
        <v>4</v>
      </c>
      <c r="M42" s="335">
        <v>4</v>
      </c>
    </row>
    <row r="43" spans="2:13" ht="27.75" customHeight="1" x14ac:dyDescent="0.15">
      <c r="B43" s="1171"/>
      <c r="C43" s="1172"/>
      <c r="D43" s="104"/>
      <c r="E43" s="1177" t="s">
        <v>33</v>
      </c>
      <c r="F43" s="1177"/>
      <c r="G43" s="1177"/>
      <c r="H43" s="1178"/>
      <c r="I43" s="333">
        <v>1191</v>
      </c>
      <c r="J43" s="334">
        <v>1122</v>
      </c>
      <c r="K43" s="334">
        <v>1040</v>
      </c>
      <c r="L43" s="334">
        <v>1000</v>
      </c>
      <c r="M43" s="335">
        <v>916</v>
      </c>
    </row>
    <row r="44" spans="2:13" ht="27.75" customHeight="1" x14ac:dyDescent="0.15">
      <c r="B44" s="1171"/>
      <c r="C44" s="1172"/>
      <c r="D44" s="104"/>
      <c r="E44" s="1177" t="s">
        <v>34</v>
      </c>
      <c r="F44" s="1177"/>
      <c r="G44" s="1177"/>
      <c r="H44" s="1178"/>
      <c r="I44" s="333">
        <v>82</v>
      </c>
      <c r="J44" s="334">
        <v>66</v>
      </c>
      <c r="K44" s="334">
        <v>49</v>
      </c>
      <c r="L44" s="334">
        <v>33</v>
      </c>
      <c r="M44" s="335">
        <v>17</v>
      </c>
    </row>
    <row r="45" spans="2:13" ht="27.75" customHeight="1" x14ac:dyDescent="0.15">
      <c r="B45" s="1171"/>
      <c r="C45" s="1172"/>
      <c r="D45" s="104"/>
      <c r="E45" s="1177" t="s">
        <v>35</v>
      </c>
      <c r="F45" s="1177"/>
      <c r="G45" s="1177"/>
      <c r="H45" s="1178"/>
      <c r="I45" s="333">
        <v>799</v>
      </c>
      <c r="J45" s="334">
        <v>809</v>
      </c>
      <c r="K45" s="334">
        <v>770</v>
      </c>
      <c r="L45" s="334">
        <v>767</v>
      </c>
      <c r="M45" s="335">
        <v>809</v>
      </c>
    </row>
    <row r="46" spans="2:13" ht="27.75" customHeight="1" x14ac:dyDescent="0.15">
      <c r="B46" s="1171"/>
      <c r="C46" s="1172"/>
      <c r="D46" s="105"/>
      <c r="E46" s="1177" t="s">
        <v>36</v>
      </c>
      <c r="F46" s="1177"/>
      <c r="G46" s="1177"/>
      <c r="H46" s="1178"/>
      <c r="I46" s="333" t="s">
        <v>493</v>
      </c>
      <c r="J46" s="334" t="s">
        <v>493</v>
      </c>
      <c r="K46" s="334" t="s">
        <v>493</v>
      </c>
      <c r="L46" s="334" t="s">
        <v>493</v>
      </c>
      <c r="M46" s="335" t="s">
        <v>493</v>
      </c>
    </row>
    <row r="47" spans="2:13" ht="27.75" customHeight="1" x14ac:dyDescent="0.15">
      <c r="B47" s="1171"/>
      <c r="C47" s="1172"/>
      <c r="D47" s="106"/>
      <c r="E47" s="1179" t="s">
        <v>37</v>
      </c>
      <c r="F47" s="1180"/>
      <c r="G47" s="1180"/>
      <c r="H47" s="1181"/>
      <c r="I47" s="333" t="s">
        <v>493</v>
      </c>
      <c r="J47" s="334" t="s">
        <v>493</v>
      </c>
      <c r="K47" s="334" t="s">
        <v>493</v>
      </c>
      <c r="L47" s="334" t="s">
        <v>493</v>
      </c>
      <c r="M47" s="335" t="s">
        <v>493</v>
      </c>
    </row>
    <row r="48" spans="2:13" ht="27.75" customHeight="1" x14ac:dyDescent="0.15">
      <c r="B48" s="1171"/>
      <c r="C48" s="1172"/>
      <c r="D48" s="104"/>
      <c r="E48" s="1177" t="s">
        <v>38</v>
      </c>
      <c r="F48" s="1177"/>
      <c r="G48" s="1177"/>
      <c r="H48" s="1178"/>
      <c r="I48" s="333" t="s">
        <v>493</v>
      </c>
      <c r="J48" s="334" t="s">
        <v>493</v>
      </c>
      <c r="K48" s="334" t="s">
        <v>493</v>
      </c>
      <c r="L48" s="334" t="s">
        <v>493</v>
      </c>
      <c r="M48" s="335" t="s">
        <v>493</v>
      </c>
    </row>
    <row r="49" spans="2:13" ht="27.75" customHeight="1" x14ac:dyDescent="0.15">
      <c r="B49" s="1173"/>
      <c r="C49" s="1174"/>
      <c r="D49" s="104"/>
      <c r="E49" s="1177" t="s">
        <v>39</v>
      </c>
      <c r="F49" s="1177"/>
      <c r="G49" s="1177"/>
      <c r="H49" s="1178"/>
      <c r="I49" s="333" t="s">
        <v>493</v>
      </c>
      <c r="J49" s="334" t="s">
        <v>493</v>
      </c>
      <c r="K49" s="334" t="s">
        <v>493</v>
      </c>
      <c r="L49" s="334" t="s">
        <v>493</v>
      </c>
      <c r="M49" s="335" t="s">
        <v>493</v>
      </c>
    </row>
    <row r="50" spans="2:13" ht="27.75" customHeight="1" x14ac:dyDescent="0.15">
      <c r="B50" s="1182" t="s">
        <v>40</v>
      </c>
      <c r="C50" s="1183"/>
      <c r="D50" s="107"/>
      <c r="E50" s="1177" t="s">
        <v>41</v>
      </c>
      <c r="F50" s="1177"/>
      <c r="G50" s="1177"/>
      <c r="H50" s="1178"/>
      <c r="I50" s="333">
        <v>3121</v>
      </c>
      <c r="J50" s="334">
        <v>3491</v>
      </c>
      <c r="K50" s="334">
        <v>3567</v>
      </c>
      <c r="L50" s="334">
        <v>3507</v>
      </c>
      <c r="M50" s="335">
        <v>3858</v>
      </c>
    </row>
    <row r="51" spans="2:13" ht="27.75" customHeight="1" x14ac:dyDescent="0.15">
      <c r="B51" s="1171"/>
      <c r="C51" s="1172"/>
      <c r="D51" s="104"/>
      <c r="E51" s="1177" t="s">
        <v>42</v>
      </c>
      <c r="F51" s="1177"/>
      <c r="G51" s="1177"/>
      <c r="H51" s="1178"/>
      <c r="I51" s="333">
        <v>9</v>
      </c>
      <c r="J51" s="334">
        <v>7</v>
      </c>
      <c r="K51" s="334">
        <v>6</v>
      </c>
      <c r="L51" s="334">
        <v>3</v>
      </c>
      <c r="M51" s="335">
        <v>2</v>
      </c>
    </row>
    <row r="52" spans="2:13" ht="27.75" customHeight="1" x14ac:dyDescent="0.15">
      <c r="B52" s="1173"/>
      <c r="C52" s="1174"/>
      <c r="D52" s="104"/>
      <c r="E52" s="1177" t="s">
        <v>43</v>
      </c>
      <c r="F52" s="1177"/>
      <c r="G52" s="1177"/>
      <c r="H52" s="1178"/>
      <c r="I52" s="333">
        <v>4924</v>
      </c>
      <c r="J52" s="334">
        <v>4643</v>
      </c>
      <c r="K52" s="334">
        <v>4440</v>
      </c>
      <c r="L52" s="334">
        <v>4502</v>
      </c>
      <c r="M52" s="335">
        <v>4543</v>
      </c>
    </row>
    <row r="53" spans="2:13" ht="27.75" customHeight="1" thickBot="1" x14ac:dyDescent="0.2">
      <c r="B53" s="1184" t="s">
        <v>19</v>
      </c>
      <c r="C53" s="1185"/>
      <c r="D53" s="108"/>
      <c r="E53" s="1186" t="s">
        <v>44</v>
      </c>
      <c r="F53" s="1186"/>
      <c r="G53" s="1186"/>
      <c r="H53" s="1187"/>
      <c r="I53" s="336">
        <v>-21</v>
      </c>
      <c r="J53" s="337">
        <v>-533</v>
      </c>
      <c r="K53" s="337">
        <v>-813</v>
      </c>
      <c r="L53" s="337">
        <v>-772</v>
      </c>
      <c r="M53" s="338">
        <v>-1130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cMoeMvGzVylGk2Ln7nyOpBizQP/7p1VEWGJ42h7mwwCwKxIy5RmpNu+WJMH2d03r+hktoYMnJkJLRW4NixjHQ==" saltValue="VsZt/B223OeNUlw85sd8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339">
        <v>1279</v>
      </c>
      <c r="G55" s="339">
        <v>1129</v>
      </c>
      <c r="H55" s="340">
        <v>1279</v>
      </c>
    </row>
    <row r="56" spans="2:8" ht="52.5" customHeight="1" x14ac:dyDescent="0.15">
      <c r="B56" s="120"/>
      <c r="C56" s="1198" t="s">
        <v>47</v>
      </c>
      <c r="D56" s="1198"/>
      <c r="E56" s="1199"/>
      <c r="F56" s="341">
        <v>921</v>
      </c>
      <c r="G56" s="341">
        <v>928</v>
      </c>
      <c r="H56" s="342">
        <v>936</v>
      </c>
    </row>
    <row r="57" spans="2:8" ht="53.25" customHeight="1" x14ac:dyDescent="0.15">
      <c r="B57" s="120"/>
      <c r="C57" s="1200" t="s">
        <v>48</v>
      </c>
      <c r="D57" s="1200"/>
      <c r="E57" s="1201"/>
      <c r="F57" s="343">
        <v>948</v>
      </c>
      <c r="G57" s="343">
        <v>1020</v>
      </c>
      <c r="H57" s="344">
        <v>1275</v>
      </c>
    </row>
    <row r="58" spans="2:8" ht="45.75" customHeight="1" x14ac:dyDescent="0.15">
      <c r="B58" s="121"/>
      <c r="C58" s="1188" t="s">
        <v>566</v>
      </c>
      <c r="D58" s="1189"/>
      <c r="E58" s="1190"/>
      <c r="F58" s="345">
        <v>302</v>
      </c>
      <c r="G58" s="345">
        <v>481</v>
      </c>
      <c r="H58" s="346">
        <v>813</v>
      </c>
    </row>
    <row r="59" spans="2:8" ht="45.75" customHeight="1" x14ac:dyDescent="0.15">
      <c r="B59" s="121"/>
      <c r="C59" s="1188" t="s">
        <v>567</v>
      </c>
      <c r="D59" s="1189"/>
      <c r="E59" s="1190"/>
      <c r="F59" s="345">
        <v>508</v>
      </c>
      <c r="G59" s="345">
        <v>392</v>
      </c>
      <c r="H59" s="346">
        <v>268</v>
      </c>
    </row>
    <row r="60" spans="2:8" ht="45.75" customHeight="1" x14ac:dyDescent="0.15">
      <c r="B60" s="121"/>
      <c r="C60" s="1188" t="s">
        <v>569</v>
      </c>
      <c r="D60" s="1189"/>
      <c r="E60" s="1190"/>
      <c r="F60" s="345">
        <v>28</v>
      </c>
      <c r="G60" s="345">
        <v>36</v>
      </c>
      <c r="H60" s="346">
        <v>44</v>
      </c>
    </row>
    <row r="61" spans="2:8" ht="45.75" customHeight="1" x14ac:dyDescent="0.15">
      <c r="B61" s="121"/>
      <c r="C61" s="1188" t="s">
        <v>570</v>
      </c>
      <c r="D61" s="1189"/>
      <c r="E61" s="1190"/>
      <c r="F61" s="345">
        <v>19</v>
      </c>
      <c r="G61" s="345">
        <v>26</v>
      </c>
      <c r="H61" s="346">
        <v>44</v>
      </c>
    </row>
    <row r="62" spans="2:8" ht="45.75" customHeight="1" thickBot="1" x14ac:dyDescent="0.2">
      <c r="B62" s="122"/>
      <c r="C62" s="1191" t="s">
        <v>568</v>
      </c>
      <c r="D62" s="1192"/>
      <c r="E62" s="1193"/>
      <c r="F62" s="347">
        <v>42</v>
      </c>
      <c r="G62" s="347">
        <v>42</v>
      </c>
      <c r="H62" s="348">
        <v>42</v>
      </c>
    </row>
    <row r="63" spans="2:8" ht="52.5" customHeight="1" thickBot="1" x14ac:dyDescent="0.2">
      <c r="B63" s="123"/>
      <c r="C63" s="1194" t="s">
        <v>49</v>
      </c>
      <c r="D63" s="1194"/>
      <c r="E63" s="1195"/>
      <c r="F63" s="349">
        <v>3147</v>
      </c>
      <c r="G63" s="349">
        <v>3077</v>
      </c>
      <c r="H63" s="350">
        <v>3490</v>
      </c>
    </row>
    <row r="64" spans="2:8" x14ac:dyDescent="0.15"/>
  </sheetData>
  <sheetProtection algorithmName="SHA-512" hashValue="pj8z045vpBMSvuA/A0OwTV5nNmrI5H2F0PC/KggKU5G6eYRLh59nRZBG6D8Dsznob85fUMR0PbraQFWOnTZIuA==" saltValue="51GcWqXs0a8Cm7/GiPpp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81584</v>
      </c>
      <c r="E3" s="142"/>
      <c r="F3" s="143">
        <v>263613</v>
      </c>
      <c r="G3" s="144"/>
      <c r="H3" s="145"/>
    </row>
    <row r="4" spans="1:8" x14ac:dyDescent="0.15">
      <c r="A4" s="146"/>
      <c r="B4" s="147"/>
      <c r="C4" s="148"/>
      <c r="D4" s="149">
        <v>42539</v>
      </c>
      <c r="E4" s="150"/>
      <c r="F4" s="151">
        <v>128823</v>
      </c>
      <c r="G4" s="152"/>
      <c r="H4" s="153"/>
    </row>
    <row r="5" spans="1:8" x14ac:dyDescent="0.15">
      <c r="A5" s="134" t="s">
        <v>526</v>
      </c>
      <c r="B5" s="139"/>
      <c r="C5" s="140"/>
      <c r="D5" s="141">
        <v>85507</v>
      </c>
      <c r="E5" s="142"/>
      <c r="F5" s="143">
        <v>330026</v>
      </c>
      <c r="G5" s="144"/>
      <c r="H5" s="145"/>
    </row>
    <row r="6" spans="1:8" x14ac:dyDescent="0.15">
      <c r="A6" s="146"/>
      <c r="B6" s="147"/>
      <c r="C6" s="148"/>
      <c r="D6" s="149">
        <v>39339</v>
      </c>
      <c r="E6" s="150"/>
      <c r="F6" s="151">
        <v>141075</v>
      </c>
      <c r="G6" s="152"/>
      <c r="H6" s="153"/>
    </row>
    <row r="7" spans="1:8" x14ac:dyDescent="0.15">
      <c r="A7" s="134" t="s">
        <v>527</v>
      </c>
      <c r="B7" s="139"/>
      <c r="C7" s="140"/>
      <c r="D7" s="141">
        <v>178183</v>
      </c>
      <c r="E7" s="142"/>
      <c r="F7" s="143">
        <v>278179</v>
      </c>
      <c r="G7" s="144"/>
      <c r="H7" s="145"/>
    </row>
    <row r="8" spans="1:8" x14ac:dyDescent="0.15">
      <c r="A8" s="146"/>
      <c r="B8" s="147"/>
      <c r="C8" s="148"/>
      <c r="D8" s="149">
        <v>102463</v>
      </c>
      <c r="E8" s="150"/>
      <c r="F8" s="151">
        <v>122182</v>
      </c>
      <c r="G8" s="152"/>
      <c r="H8" s="153"/>
    </row>
    <row r="9" spans="1:8" x14ac:dyDescent="0.15">
      <c r="A9" s="134" t="s">
        <v>528</v>
      </c>
      <c r="B9" s="139"/>
      <c r="C9" s="140"/>
      <c r="D9" s="141">
        <v>263632</v>
      </c>
      <c r="E9" s="142"/>
      <c r="F9" s="143">
        <v>283153</v>
      </c>
      <c r="G9" s="144"/>
      <c r="H9" s="145"/>
    </row>
    <row r="10" spans="1:8" x14ac:dyDescent="0.15">
      <c r="A10" s="146"/>
      <c r="B10" s="147"/>
      <c r="C10" s="148"/>
      <c r="D10" s="149">
        <v>111170</v>
      </c>
      <c r="E10" s="150"/>
      <c r="F10" s="151">
        <v>127593</v>
      </c>
      <c r="G10" s="152"/>
      <c r="H10" s="153"/>
    </row>
    <row r="11" spans="1:8" x14ac:dyDescent="0.15">
      <c r="A11" s="134" t="s">
        <v>529</v>
      </c>
      <c r="B11" s="139"/>
      <c r="C11" s="140"/>
      <c r="D11" s="141">
        <v>325742</v>
      </c>
      <c r="E11" s="142"/>
      <c r="F11" s="143">
        <v>262169</v>
      </c>
      <c r="G11" s="144"/>
      <c r="H11" s="145"/>
    </row>
    <row r="12" spans="1:8" x14ac:dyDescent="0.15">
      <c r="A12" s="146"/>
      <c r="B12" s="147"/>
      <c r="C12" s="154"/>
      <c r="D12" s="149">
        <v>104908</v>
      </c>
      <c r="E12" s="150"/>
      <c r="F12" s="151">
        <v>152658</v>
      </c>
      <c r="G12" s="152"/>
      <c r="H12" s="153"/>
    </row>
    <row r="13" spans="1:8" x14ac:dyDescent="0.15">
      <c r="A13" s="134"/>
      <c r="B13" s="139"/>
      <c r="C13" s="140"/>
      <c r="D13" s="141">
        <v>186930</v>
      </c>
      <c r="E13" s="142"/>
      <c r="F13" s="143">
        <v>283428</v>
      </c>
      <c r="G13" s="155"/>
      <c r="H13" s="145"/>
    </row>
    <row r="14" spans="1:8" x14ac:dyDescent="0.15">
      <c r="A14" s="146"/>
      <c r="B14" s="147"/>
      <c r="C14" s="148"/>
      <c r="D14" s="149">
        <v>80084</v>
      </c>
      <c r="E14" s="150"/>
      <c r="F14" s="151">
        <v>134466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10.59</v>
      </c>
      <c r="C19" s="156">
        <f>ROUND(VALUE(SUBSTITUTE(実質収支比率等に係る経年分析!G$48,"▲","-")),2)</f>
        <v>8.81</v>
      </c>
      <c r="D19" s="156">
        <f>ROUND(VALUE(SUBSTITUTE(実質収支比率等に係る経年分析!H$48,"▲","-")),2)</f>
        <v>11.53</v>
      </c>
      <c r="E19" s="156">
        <f>ROUND(VALUE(SUBSTITUTE(実質収支比率等に係る経年分析!I$48,"▲","-")),2)</f>
        <v>19.57</v>
      </c>
      <c r="F19" s="156">
        <f>ROUND(VALUE(SUBSTITUTE(実質収支比率等に係る経年分析!J$48,"▲","-")),2)</f>
        <v>14.64</v>
      </c>
    </row>
    <row r="20" spans="1:11" x14ac:dyDescent="0.15">
      <c r="A20" s="156" t="s">
        <v>53</v>
      </c>
      <c r="B20" s="156">
        <f>ROUND(VALUE(SUBSTITUTE(実質収支比率等に係る経年分析!F$47,"▲","-")),2)</f>
        <v>38.380000000000003</v>
      </c>
      <c r="C20" s="156">
        <f>ROUND(VALUE(SUBSTITUTE(実質収支比率等に係る経年分析!G$47,"▲","-")),2)</f>
        <v>36.700000000000003</v>
      </c>
      <c r="D20" s="156">
        <f>ROUND(VALUE(SUBSTITUTE(実質収支比率等に係る経年分析!H$47,"▲","-")),2)</f>
        <v>37.119999999999997</v>
      </c>
      <c r="E20" s="156">
        <f>ROUND(VALUE(SUBSTITUTE(実質収支比率等に係る経年分析!I$47,"▲","-")),2)</f>
        <v>33.24</v>
      </c>
      <c r="F20" s="156">
        <f>ROUND(VALUE(SUBSTITUTE(実質収支比率等に係る経年分析!J$47,"▲","-")),2)</f>
        <v>37.1</v>
      </c>
    </row>
    <row r="21" spans="1:11" x14ac:dyDescent="0.15">
      <c r="A21" s="156" t="s">
        <v>54</v>
      </c>
      <c r="B21" s="156">
        <f>IF(ISNUMBER(VALUE(SUBSTITUTE(実質収支比率等に係る経年分析!F$49,"▲","-"))),ROUND(VALUE(SUBSTITUTE(実質収支比率等に係る経年分析!F$49,"▲","-")),2),NA())</f>
        <v>0.96</v>
      </c>
      <c r="C21" s="156">
        <f>IF(ISNUMBER(VALUE(SUBSTITUTE(実質収支比率等に係る経年分析!G$49,"▲","-"))),ROUND(VALUE(SUBSTITUTE(実質収支比率等に係る経年分析!G$49,"▲","-")),2),NA())</f>
        <v>-6.95</v>
      </c>
      <c r="D21" s="156">
        <f>IF(ISNUMBER(VALUE(SUBSTITUTE(実質収支比率等に係る経年分析!H$49,"▲","-"))),ROUND(VALUE(SUBSTITUTE(実質収支比率等に係る経年分析!H$49,"▲","-")),2),NA())</f>
        <v>-1.66</v>
      </c>
      <c r="E21" s="156">
        <f>IF(ISNUMBER(VALUE(SUBSTITUTE(実質収支比率等に係る経年分析!I$49,"▲","-"))),ROUND(VALUE(SUBSTITUTE(実質収支比率等に係る経年分析!I$49,"▲","-")),2),NA())</f>
        <v>-3.9</v>
      </c>
      <c r="F21" s="156">
        <f>IF(ISNUMBER(VALUE(SUBSTITUTE(実質収支比率等に係る経年分析!J$49,"▲","-"))),ROUND(VALUE(SUBSTITUTE(実質収支比率等に係る経年分析!J$49,"▲","-")),2),NA())</f>
        <v>-11.9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1.89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0.37</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0.43</v>
      </c>
    </row>
    <row r="33" spans="1:16" x14ac:dyDescent="0.1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v>
      </c>
    </row>
    <row r="34" spans="1:16" x14ac:dyDescent="0.1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9.8699999999999992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7.67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7.74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8.3000000000000007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598</v>
      </c>
      <c r="E42" s="158"/>
      <c r="F42" s="158"/>
      <c r="G42" s="158">
        <f>'実質公債費比率（分子）の構造'!L$52</f>
        <v>580</v>
      </c>
      <c r="H42" s="158"/>
      <c r="I42" s="158"/>
      <c r="J42" s="158">
        <f>'実質公債費比率（分子）の構造'!M$52</f>
        <v>578</v>
      </c>
      <c r="K42" s="158"/>
      <c r="L42" s="158"/>
      <c r="M42" s="158">
        <f>'実質公債費比率（分子）の構造'!N$52</f>
        <v>519</v>
      </c>
      <c r="N42" s="158"/>
      <c r="O42" s="158"/>
      <c r="P42" s="158">
        <f>'実質公債費比率（分子）の構造'!O$52</f>
        <v>512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11</v>
      </c>
      <c r="F44" s="158"/>
      <c r="G44" s="158"/>
      <c r="H44" s="158">
        <f>'実質公債費比率（分子）の構造'!M$50</f>
        <v>11</v>
      </c>
      <c r="I44" s="158"/>
      <c r="J44" s="158"/>
      <c r="K44" s="158">
        <f>'実質公債費比率（分子）の構造'!N$50</f>
        <v>6</v>
      </c>
      <c r="L44" s="158"/>
      <c r="M44" s="158"/>
      <c r="N44" s="158">
        <f>'実質公債費比率（分子）の構造'!O$50</f>
        <v>10</v>
      </c>
      <c r="O44" s="158"/>
      <c r="P44" s="158"/>
    </row>
    <row r="45" spans="1:16" x14ac:dyDescent="0.15">
      <c r="A45" s="158" t="s">
        <v>63</v>
      </c>
      <c r="B45" s="158">
        <f>'実質公債費比率（分子）の構造'!K$49</f>
        <v>17</v>
      </c>
      <c r="C45" s="158"/>
      <c r="D45" s="158"/>
      <c r="E45" s="158">
        <f>'実質公債費比率（分子）の構造'!L$49</f>
        <v>17</v>
      </c>
      <c r="F45" s="158"/>
      <c r="G45" s="158"/>
      <c r="H45" s="158">
        <f>'実質公債費比率（分子）の構造'!M$49</f>
        <v>19</v>
      </c>
      <c r="I45" s="158"/>
      <c r="J45" s="158"/>
      <c r="K45" s="158">
        <f>'実質公債費比率（分子）の構造'!N$49</f>
        <v>18</v>
      </c>
      <c r="L45" s="158"/>
      <c r="M45" s="158"/>
      <c r="N45" s="158">
        <f>'実質公債費比率（分子）の構造'!O$49</f>
        <v>19</v>
      </c>
      <c r="O45" s="158"/>
      <c r="P45" s="158"/>
    </row>
    <row r="46" spans="1:16" x14ac:dyDescent="0.15">
      <c r="A46" s="158" t="s">
        <v>64</v>
      </c>
      <c r="B46" s="158">
        <f>'実質公債費比率（分子）の構造'!K$48</f>
        <v>145</v>
      </c>
      <c r="C46" s="158"/>
      <c r="D46" s="158"/>
      <c r="E46" s="158">
        <f>'実質公債費比率（分子）の構造'!L$48</f>
        <v>141</v>
      </c>
      <c r="F46" s="158"/>
      <c r="G46" s="158"/>
      <c r="H46" s="158">
        <f>'実質公債費比率（分子）の構造'!M$48</f>
        <v>134</v>
      </c>
      <c r="I46" s="158"/>
      <c r="J46" s="158"/>
      <c r="K46" s="158">
        <f>'実質公債費比率（分子）の構造'!N$48</f>
        <v>118</v>
      </c>
      <c r="L46" s="158"/>
      <c r="M46" s="158"/>
      <c r="N46" s="158">
        <f>'実質公債費比率（分子）の構造'!O$48</f>
        <v>128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768</v>
      </c>
      <c r="C49" s="158"/>
      <c r="D49" s="158"/>
      <c r="E49" s="158">
        <f>'実質公債費比率（分子）の構造'!L$45</f>
        <v>750</v>
      </c>
      <c r="F49" s="158"/>
      <c r="G49" s="158"/>
      <c r="H49" s="158">
        <f>'実質公債費比率（分子）の構造'!M$45</f>
        <v>765</v>
      </c>
      <c r="I49" s="158"/>
      <c r="J49" s="158"/>
      <c r="K49" s="158">
        <f>'実質公債費比率（分子）の構造'!N$45</f>
        <v>691</v>
      </c>
      <c r="L49" s="158"/>
      <c r="M49" s="158"/>
      <c r="N49" s="158">
        <f>'実質公債費比率（分子）の構造'!O$45</f>
        <v>662</v>
      </c>
      <c r="O49" s="158"/>
      <c r="P49" s="158"/>
    </row>
    <row r="50" spans="1:16" x14ac:dyDescent="0.15">
      <c r="A50" s="158" t="s">
        <v>67</v>
      </c>
      <c r="B50" s="158" t="e">
        <f>NA()</f>
        <v>#N/A</v>
      </c>
      <c r="C50" s="158">
        <f>IF(ISNUMBER('実質公債費比率（分子）の構造'!K$53),'実質公債費比率（分子）の構造'!K$53,NA())</f>
        <v>332</v>
      </c>
      <c r="D50" s="158" t="e">
        <f>NA()</f>
        <v>#N/A</v>
      </c>
      <c r="E50" s="158" t="e">
        <f>NA()</f>
        <v>#N/A</v>
      </c>
      <c r="F50" s="158">
        <f>IF(ISNUMBER('実質公債費比率（分子）の構造'!L$53),'実質公債費比率（分子）の構造'!L$53,NA())</f>
        <v>339</v>
      </c>
      <c r="G50" s="158" t="e">
        <f>NA()</f>
        <v>#N/A</v>
      </c>
      <c r="H50" s="158" t="e">
        <f>NA()</f>
        <v>#N/A</v>
      </c>
      <c r="I50" s="158">
        <f>IF(ISNUMBER('実質公債費比率（分子）の構造'!M$53),'実質公債費比率（分子）の構造'!M$53,NA())</f>
        <v>351</v>
      </c>
      <c r="J50" s="158" t="e">
        <f>NA()</f>
        <v>#N/A</v>
      </c>
      <c r="K50" s="158" t="e">
        <f>NA()</f>
        <v>#N/A</v>
      </c>
      <c r="L50" s="158">
        <f>IF(ISNUMBER('実質公債費比率（分子）の構造'!N$53),'実質公債費比率（分子）の構造'!N$53,NA())</f>
        <v>314</v>
      </c>
      <c r="M50" s="158" t="e">
        <f>NA()</f>
        <v>#N/A</v>
      </c>
      <c r="N50" s="158" t="e">
        <f>NA()</f>
        <v>#N/A</v>
      </c>
      <c r="O50" s="158">
        <f>IF(ISNUMBER('実質公債費比率（分子）の構造'!O$53),'実質公債費比率（分子）の構造'!O$53,NA())</f>
        <v>307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4924</v>
      </c>
      <c r="E56" s="157"/>
      <c r="F56" s="157"/>
      <c r="G56" s="157">
        <f>'将来負担比率（分子）の構造'!J$52</f>
        <v>4643</v>
      </c>
      <c r="H56" s="157"/>
      <c r="I56" s="157"/>
      <c r="J56" s="157">
        <f>'将来負担比率（分子）の構造'!K$52</f>
        <v>4440</v>
      </c>
      <c r="K56" s="157"/>
      <c r="L56" s="157"/>
      <c r="M56" s="157">
        <f>'将来負担比率（分子）の構造'!L$52</f>
        <v>4502</v>
      </c>
      <c r="N56" s="157"/>
      <c r="O56" s="157"/>
      <c r="P56" s="157">
        <f>'将来負担比率（分子）の構造'!M$52</f>
        <v>4543</v>
      </c>
    </row>
    <row r="57" spans="1:16" x14ac:dyDescent="0.15">
      <c r="A57" s="157" t="s">
        <v>42</v>
      </c>
      <c r="B57" s="157"/>
      <c r="C57" s="157"/>
      <c r="D57" s="157">
        <f>'将来負担比率（分子）の構造'!I$51</f>
        <v>9</v>
      </c>
      <c r="E57" s="157"/>
      <c r="F57" s="157"/>
      <c r="G57" s="157">
        <f>'将来負担比率（分子）の構造'!J$51</f>
        <v>7</v>
      </c>
      <c r="H57" s="157"/>
      <c r="I57" s="157"/>
      <c r="J57" s="157">
        <f>'将来負担比率（分子）の構造'!K$51</f>
        <v>6</v>
      </c>
      <c r="K57" s="157"/>
      <c r="L57" s="157"/>
      <c r="M57" s="157">
        <f>'将来負担比率（分子）の構造'!L$51</f>
        <v>3</v>
      </c>
      <c r="N57" s="157"/>
      <c r="O57" s="157"/>
      <c r="P57" s="157">
        <f>'将来負担比率（分子）の構造'!M$51</f>
        <v>2</v>
      </c>
    </row>
    <row r="58" spans="1:16" x14ac:dyDescent="0.15">
      <c r="A58" s="157" t="s">
        <v>41</v>
      </c>
      <c r="B58" s="157"/>
      <c r="C58" s="157"/>
      <c r="D58" s="157">
        <f>'将来負担比率（分子）の構造'!I$50</f>
        <v>3121</v>
      </c>
      <c r="E58" s="157"/>
      <c r="F58" s="157"/>
      <c r="G58" s="157">
        <f>'将来負担比率（分子）の構造'!J$50</f>
        <v>3491</v>
      </c>
      <c r="H58" s="157"/>
      <c r="I58" s="157"/>
      <c r="J58" s="157">
        <f>'将来負担比率（分子）の構造'!K$50</f>
        <v>3567</v>
      </c>
      <c r="K58" s="157"/>
      <c r="L58" s="157"/>
      <c r="M58" s="157">
        <f>'将来負担比率（分子）の構造'!L$50</f>
        <v>3507</v>
      </c>
      <c r="N58" s="157"/>
      <c r="O58" s="157"/>
      <c r="P58" s="157">
        <f>'将来負担比率（分子）の構造'!M$50</f>
        <v>3858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799</v>
      </c>
      <c r="C62" s="157"/>
      <c r="D62" s="157"/>
      <c r="E62" s="157">
        <f>'将来負担比率（分子）の構造'!J$45</f>
        <v>809</v>
      </c>
      <c r="F62" s="157"/>
      <c r="G62" s="157"/>
      <c r="H62" s="157">
        <f>'将来負担比率（分子）の構造'!K$45</f>
        <v>770</v>
      </c>
      <c r="I62" s="157"/>
      <c r="J62" s="157"/>
      <c r="K62" s="157">
        <f>'将来負担比率（分子）の構造'!L$45</f>
        <v>767</v>
      </c>
      <c r="L62" s="157"/>
      <c r="M62" s="157"/>
      <c r="N62" s="157">
        <f>'将来負担比率（分子）の構造'!M$45</f>
        <v>809</v>
      </c>
      <c r="O62" s="157"/>
      <c r="P62" s="157"/>
    </row>
    <row r="63" spans="1:16" x14ac:dyDescent="0.15">
      <c r="A63" s="157" t="s">
        <v>34</v>
      </c>
      <c r="B63" s="157">
        <f>'将来負担比率（分子）の構造'!I$44</f>
        <v>82</v>
      </c>
      <c r="C63" s="157"/>
      <c r="D63" s="157"/>
      <c r="E63" s="157">
        <f>'将来負担比率（分子）の構造'!J$44</f>
        <v>66</v>
      </c>
      <c r="F63" s="157"/>
      <c r="G63" s="157"/>
      <c r="H63" s="157">
        <f>'将来負担比率（分子）の構造'!K$44</f>
        <v>49</v>
      </c>
      <c r="I63" s="157"/>
      <c r="J63" s="157"/>
      <c r="K63" s="157">
        <f>'将来負担比率（分子）の構造'!L$44</f>
        <v>33</v>
      </c>
      <c r="L63" s="157"/>
      <c r="M63" s="157"/>
      <c r="N63" s="157">
        <f>'将来負担比率（分子）の構造'!M$44</f>
        <v>17</v>
      </c>
      <c r="O63" s="157"/>
      <c r="P63" s="157"/>
    </row>
    <row r="64" spans="1:16" x14ac:dyDescent="0.15">
      <c r="A64" s="157" t="s">
        <v>33</v>
      </c>
      <c r="B64" s="157">
        <f>'将来負担比率（分子）の構造'!I$43</f>
        <v>1191</v>
      </c>
      <c r="C64" s="157"/>
      <c r="D64" s="157"/>
      <c r="E64" s="157">
        <f>'将来負担比率（分子）の構造'!J$43</f>
        <v>1122</v>
      </c>
      <c r="F64" s="157"/>
      <c r="G64" s="157"/>
      <c r="H64" s="157">
        <f>'将来負担比率（分子）の構造'!K$43</f>
        <v>1040</v>
      </c>
      <c r="I64" s="157"/>
      <c r="J64" s="157"/>
      <c r="K64" s="157">
        <f>'将来負担比率（分子）の構造'!L$43</f>
        <v>1000</v>
      </c>
      <c r="L64" s="157"/>
      <c r="M64" s="157"/>
      <c r="N64" s="157">
        <f>'将来負担比率（分子）の構造'!M$43</f>
        <v>916</v>
      </c>
      <c r="O64" s="157"/>
      <c r="P64" s="157"/>
    </row>
    <row r="65" spans="1:16" x14ac:dyDescent="0.15">
      <c r="A65" s="157" t="s">
        <v>32</v>
      </c>
      <c r="B65" s="157">
        <f>'将来負担比率（分子）の構造'!I$42</f>
        <v>15</v>
      </c>
      <c r="C65" s="157"/>
      <c r="D65" s="157"/>
      <c r="E65" s="157">
        <f>'将来負担比率（分子）の構造'!J$42</f>
        <v>11</v>
      </c>
      <c r="F65" s="157"/>
      <c r="G65" s="157"/>
      <c r="H65" s="157">
        <f>'将来負担比率（分子）の構造'!K$42</f>
        <v>8</v>
      </c>
      <c r="I65" s="157"/>
      <c r="J65" s="157"/>
      <c r="K65" s="157">
        <f>'将来負担比率（分子）の構造'!L$42</f>
        <v>4</v>
      </c>
      <c r="L65" s="157"/>
      <c r="M65" s="157"/>
      <c r="N65" s="157">
        <f>'将来負担比率（分子）の構造'!M$42</f>
        <v>4</v>
      </c>
      <c r="O65" s="157"/>
      <c r="P65" s="157"/>
    </row>
    <row r="66" spans="1:16" x14ac:dyDescent="0.15">
      <c r="A66" s="157" t="s">
        <v>31</v>
      </c>
      <c r="B66" s="157">
        <f>'将来負担比率（分子）の構造'!I$41</f>
        <v>5945</v>
      </c>
      <c r="C66" s="157"/>
      <c r="D66" s="157"/>
      <c r="E66" s="157">
        <f>'将来負担比率（分子）の構造'!J$41</f>
        <v>5601</v>
      </c>
      <c r="F66" s="157"/>
      <c r="G66" s="157"/>
      <c r="H66" s="157">
        <f>'将来負担比率（分子）の構造'!K$41</f>
        <v>5332</v>
      </c>
      <c r="I66" s="157"/>
      <c r="J66" s="157"/>
      <c r="K66" s="157">
        <f>'将来負担比率（分子）の構造'!L$41</f>
        <v>5436</v>
      </c>
      <c r="L66" s="157"/>
      <c r="M66" s="157"/>
      <c r="N66" s="157">
        <f>'将来負担比率（分子）の構造'!M$41</f>
        <v>5528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1279</v>
      </c>
      <c r="C72" s="161">
        <f>基金残高に係る経年分析!G55</f>
        <v>1129</v>
      </c>
      <c r="D72" s="161">
        <f>基金残高に係る経年分析!H55</f>
        <v>1279</v>
      </c>
    </row>
    <row r="73" spans="1:16" x14ac:dyDescent="0.15">
      <c r="A73" s="160" t="s">
        <v>74</v>
      </c>
      <c r="B73" s="161">
        <f>基金残高に係る経年分析!F56</f>
        <v>921</v>
      </c>
      <c r="C73" s="161">
        <f>基金残高に係る経年分析!G56</f>
        <v>928</v>
      </c>
      <c r="D73" s="161">
        <f>基金残高に係る経年分析!H56</f>
        <v>936</v>
      </c>
    </row>
    <row r="74" spans="1:16" x14ac:dyDescent="0.15">
      <c r="A74" s="160" t="s">
        <v>75</v>
      </c>
      <c r="B74" s="161">
        <f>基金残高に係る経年分析!F57</f>
        <v>948</v>
      </c>
      <c r="C74" s="161">
        <f>基金残高に係る経年分析!G57</f>
        <v>1020</v>
      </c>
      <c r="D74" s="161">
        <f>基金残高に係る経年分析!H57</f>
        <v>1275</v>
      </c>
    </row>
  </sheetData>
  <sheetProtection algorithmName="SHA-512" hashValue="HOncQRvVIKGMETK2p6GmdOjwPqUHvcAkP+V3JxNQA3yr7EpGLsgSVJhjMxzys4rPplgPupElp3WUHbrUzSSfQg==" saltValue="ATUSi4Pq5BrDZ2QSB2Iu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701360</v>
      </c>
      <c r="S5" s="600"/>
      <c r="T5" s="600"/>
      <c r="U5" s="600"/>
      <c r="V5" s="600"/>
      <c r="W5" s="600"/>
      <c r="X5" s="600"/>
      <c r="Y5" s="601"/>
      <c r="Z5" s="602">
        <v>8.1</v>
      </c>
      <c r="AA5" s="602"/>
      <c r="AB5" s="602"/>
      <c r="AC5" s="602"/>
      <c r="AD5" s="603">
        <v>701360</v>
      </c>
      <c r="AE5" s="603"/>
      <c r="AF5" s="603"/>
      <c r="AG5" s="603"/>
      <c r="AH5" s="603"/>
      <c r="AI5" s="603"/>
      <c r="AJ5" s="603"/>
      <c r="AK5" s="603"/>
      <c r="AL5" s="604">
        <v>20</v>
      </c>
      <c r="AM5" s="605"/>
      <c r="AN5" s="605"/>
      <c r="AO5" s="606"/>
      <c r="AP5" s="596" t="s">
        <v>217</v>
      </c>
      <c r="AQ5" s="597"/>
      <c r="AR5" s="597"/>
      <c r="AS5" s="597"/>
      <c r="AT5" s="597"/>
      <c r="AU5" s="597"/>
      <c r="AV5" s="597"/>
      <c r="AW5" s="597"/>
      <c r="AX5" s="597"/>
      <c r="AY5" s="597"/>
      <c r="AZ5" s="597"/>
      <c r="BA5" s="597"/>
      <c r="BB5" s="597"/>
      <c r="BC5" s="597"/>
      <c r="BD5" s="597"/>
      <c r="BE5" s="597"/>
      <c r="BF5" s="598"/>
      <c r="BG5" s="610">
        <v>690744</v>
      </c>
      <c r="BH5" s="611"/>
      <c r="BI5" s="611"/>
      <c r="BJ5" s="611"/>
      <c r="BK5" s="611"/>
      <c r="BL5" s="611"/>
      <c r="BM5" s="611"/>
      <c r="BN5" s="612"/>
      <c r="BO5" s="613">
        <v>98.5</v>
      </c>
      <c r="BP5" s="613"/>
      <c r="BQ5" s="613"/>
      <c r="BR5" s="613"/>
      <c r="BS5" s="614">
        <v>48502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87768</v>
      </c>
      <c r="S6" s="611"/>
      <c r="T6" s="611"/>
      <c r="U6" s="611"/>
      <c r="V6" s="611"/>
      <c r="W6" s="611"/>
      <c r="X6" s="611"/>
      <c r="Y6" s="612"/>
      <c r="Z6" s="613">
        <v>1</v>
      </c>
      <c r="AA6" s="613"/>
      <c r="AB6" s="613"/>
      <c r="AC6" s="613"/>
      <c r="AD6" s="614">
        <v>87768</v>
      </c>
      <c r="AE6" s="614"/>
      <c r="AF6" s="614"/>
      <c r="AG6" s="614"/>
      <c r="AH6" s="614"/>
      <c r="AI6" s="614"/>
      <c r="AJ6" s="614"/>
      <c r="AK6" s="614"/>
      <c r="AL6" s="615">
        <v>2.5</v>
      </c>
      <c r="AM6" s="616"/>
      <c r="AN6" s="616"/>
      <c r="AO6" s="617"/>
      <c r="AP6" s="607" t="s">
        <v>222</v>
      </c>
      <c r="AQ6" s="608"/>
      <c r="AR6" s="608"/>
      <c r="AS6" s="608"/>
      <c r="AT6" s="608"/>
      <c r="AU6" s="608"/>
      <c r="AV6" s="608"/>
      <c r="AW6" s="608"/>
      <c r="AX6" s="608"/>
      <c r="AY6" s="608"/>
      <c r="AZ6" s="608"/>
      <c r="BA6" s="608"/>
      <c r="BB6" s="608"/>
      <c r="BC6" s="608"/>
      <c r="BD6" s="608"/>
      <c r="BE6" s="608"/>
      <c r="BF6" s="609"/>
      <c r="BG6" s="610">
        <v>690744</v>
      </c>
      <c r="BH6" s="611"/>
      <c r="BI6" s="611"/>
      <c r="BJ6" s="611"/>
      <c r="BK6" s="611"/>
      <c r="BL6" s="611"/>
      <c r="BM6" s="611"/>
      <c r="BN6" s="612"/>
      <c r="BO6" s="613">
        <v>98.5</v>
      </c>
      <c r="BP6" s="613"/>
      <c r="BQ6" s="613"/>
      <c r="BR6" s="613"/>
      <c r="BS6" s="614">
        <v>48502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77079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77079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157</v>
      </c>
      <c r="S7" s="611"/>
      <c r="T7" s="611"/>
      <c r="U7" s="611"/>
      <c r="V7" s="611"/>
      <c r="W7" s="611"/>
      <c r="X7" s="611"/>
      <c r="Y7" s="612"/>
      <c r="Z7" s="613">
        <v>0</v>
      </c>
      <c r="AA7" s="613"/>
      <c r="AB7" s="613"/>
      <c r="AC7" s="613"/>
      <c r="AD7" s="614">
        <v>157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170492</v>
      </c>
      <c r="BH7" s="611"/>
      <c r="BI7" s="611"/>
      <c r="BJ7" s="611"/>
      <c r="BK7" s="611"/>
      <c r="BL7" s="611"/>
      <c r="BM7" s="611"/>
      <c r="BN7" s="612"/>
      <c r="BO7" s="613">
        <v>24.3</v>
      </c>
      <c r="BP7" s="613"/>
      <c r="BQ7" s="613"/>
      <c r="BR7" s="613"/>
      <c r="BS7" s="614">
        <v>2004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953675</v>
      </c>
      <c r="CS7" s="611"/>
      <c r="CT7" s="611"/>
      <c r="CU7" s="611"/>
      <c r="CV7" s="611"/>
      <c r="CW7" s="611"/>
      <c r="CX7" s="611"/>
      <c r="CY7" s="612"/>
      <c r="CZ7" s="613">
        <v>11.8</v>
      </c>
      <c r="DA7" s="613"/>
      <c r="DB7" s="613"/>
      <c r="DC7" s="613"/>
      <c r="DD7" s="619">
        <v>11484</v>
      </c>
      <c r="DE7" s="611"/>
      <c r="DF7" s="611"/>
      <c r="DG7" s="611"/>
      <c r="DH7" s="611"/>
      <c r="DI7" s="611"/>
      <c r="DJ7" s="611"/>
      <c r="DK7" s="611"/>
      <c r="DL7" s="611"/>
      <c r="DM7" s="611"/>
      <c r="DN7" s="611"/>
      <c r="DO7" s="611"/>
      <c r="DP7" s="612"/>
      <c r="DQ7" s="619">
        <v>680884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2085</v>
      </c>
      <c r="S8" s="611"/>
      <c r="T8" s="611"/>
      <c r="U8" s="611"/>
      <c r="V8" s="611"/>
      <c r="W8" s="611"/>
      <c r="X8" s="611"/>
      <c r="Y8" s="612"/>
      <c r="Z8" s="613">
        <v>0</v>
      </c>
      <c r="AA8" s="613"/>
      <c r="AB8" s="613"/>
      <c r="AC8" s="613"/>
      <c r="AD8" s="614">
        <v>2085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7307</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974886</v>
      </c>
      <c r="CS8" s="611"/>
      <c r="CT8" s="611"/>
      <c r="CU8" s="611"/>
      <c r="CV8" s="611"/>
      <c r="CW8" s="611"/>
      <c r="CX8" s="611"/>
      <c r="CY8" s="612"/>
      <c r="CZ8" s="613">
        <v>12.1</v>
      </c>
      <c r="DA8" s="613"/>
      <c r="DB8" s="613"/>
      <c r="DC8" s="613"/>
      <c r="DD8" s="619">
        <v>17987</v>
      </c>
      <c r="DE8" s="611"/>
      <c r="DF8" s="611"/>
      <c r="DG8" s="611"/>
      <c r="DH8" s="611"/>
      <c r="DI8" s="611"/>
      <c r="DJ8" s="611"/>
      <c r="DK8" s="611"/>
      <c r="DL8" s="611"/>
      <c r="DM8" s="611"/>
      <c r="DN8" s="611"/>
      <c r="DO8" s="611"/>
      <c r="DP8" s="612"/>
      <c r="DQ8" s="619">
        <v>679898</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3044</v>
      </c>
      <c r="S9" s="611"/>
      <c r="T9" s="611"/>
      <c r="U9" s="611"/>
      <c r="V9" s="611"/>
      <c r="W9" s="611"/>
      <c r="X9" s="611"/>
      <c r="Y9" s="612"/>
      <c r="Z9" s="613">
        <v>0</v>
      </c>
      <c r="AA9" s="613"/>
      <c r="AB9" s="613"/>
      <c r="AC9" s="613"/>
      <c r="AD9" s="614">
        <v>3044</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143991</v>
      </c>
      <c r="BH9" s="611"/>
      <c r="BI9" s="611"/>
      <c r="BJ9" s="611"/>
      <c r="BK9" s="611"/>
      <c r="BL9" s="611"/>
      <c r="BM9" s="611"/>
      <c r="BN9" s="612"/>
      <c r="BO9" s="613">
        <v>20.5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657379</v>
      </c>
      <c r="CS9" s="611"/>
      <c r="CT9" s="611"/>
      <c r="CU9" s="611"/>
      <c r="CV9" s="611"/>
      <c r="CW9" s="611"/>
      <c r="CX9" s="611"/>
      <c r="CY9" s="612"/>
      <c r="CZ9" s="613">
        <v>8.1</v>
      </c>
      <c r="DA9" s="613"/>
      <c r="DB9" s="613"/>
      <c r="DC9" s="613"/>
      <c r="DD9" s="619">
        <v>43877</v>
      </c>
      <c r="DE9" s="611"/>
      <c r="DF9" s="611"/>
      <c r="DG9" s="611"/>
      <c r="DH9" s="611"/>
      <c r="DI9" s="611"/>
      <c r="DJ9" s="611"/>
      <c r="DK9" s="611"/>
      <c r="DL9" s="611"/>
      <c r="DM9" s="611"/>
      <c r="DN9" s="611"/>
      <c r="DO9" s="611"/>
      <c r="DP9" s="612"/>
      <c r="DQ9" s="619">
        <v>473375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12184</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3020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122675</v>
      </c>
      <c r="S11" s="611"/>
      <c r="T11" s="611"/>
      <c r="U11" s="611"/>
      <c r="V11" s="611"/>
      <c r="W11" s="611"/>
      <c r="X11" s="611"/>
      <c r="Y11" s="612"/>
      <c r="Z11" s="615">
        <v>1.4</v>
      </c>
      <c r="AA11" s="616"/>
      <c r="AB11" s="616"/>
      <c r="AC11" s="622"/>
      <c r="AD11" s="619">
        <v>122675</v>
      </c>
      <c r="AE11" s="611"/>
      <c r="AF11" s="611"/>
      <c r="AG11" s="611"/>
      <c r="AH11" s="611"/>
      <c r="AI11" s="611"/>
      <c r="AJ11" s="611"/>
      <c r="AK11" s="612"/>
      <c r="AL11" s="615">
        <v>3.5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7010</v>
      </c>
      <c r="BH11" s="611"/>
      <c r="BI11" s="611"/>
      <c r="BJ11" s="611"/>
      <c r="BK11" s="611"/>
      <c r="BL11" s="611"/>
      <c r="BM11" s="611"/>
      <c r="BN11" s="612"/>
      <c r="BO11" s="613">
        <v>1</v>
      </c>
      <c r="BP11" s="613"/>
      <c r="BQ11" s="613"/>
      <c r="BR11" s="613"/>
      <c r="BS11" s="614">
        <v>2004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469654</v>
      </c>
      <c r="CS11" s="611"/>
      <c r="CT11" s="611"/>
      <c r="CU11" s="611"/>
      <c r="CV11" s="611"/>
      <c r="CW11" s="611"/>
      <c r="CX11" s="611"/>
      <c r="CY11" s="612"/>
      <c r="CZ11" s="613">
        <v>5.8</v>
      </c>
      <c r="DA11" s="613"/>
      <c r="DB11" s="613"/>
      <c r="DC11" s="613"/>
      <c r="DD11" s="619">
        <v>7679</v>
      </c>
      <c r="DE11" s="611"/>
      <c r="DF11" s="611"/>
      <c r="DG11" s="611"/>
      <c r="DH11" s="611"/>
      <c r="DI11" s="611"/>
      <c r="DJ11" s="611"/>
      <c r="DK11" s="611"/>
      <c r="DL11" s="611"/>
      <c r="DM11" s="611"/>
      <c r="DN11" s="611"/>
      <c r="DO11" s="611"/>
      <c r="DP11" s="612"/>
      <c r="DQ11" s="619">
        <v>254093</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472826</v>
      </c>
      <c r="BH12" s="611"/>
      <c r="BI12" s="611"/>
      <c r="BJ12" s="611"/>
      <c r="BK12" s="611"/>
      <c r="BL12" s="611"/>
      <c r="BM12" s="611"/>
      <c r="BN12" s="612"/>
      <c r="BO12" s="613">
        <v>67.400000000000006</v>
      </c>
      <c r="BP12" s="613"/>
      <c r="BQ12" s="613"/>
      <c r="BR12" s="613"/>
      <c r="BS12" s="614">
        <v>46498</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1881952</v>
      </c>
      <c r="CS12" s="611"/>
      <c r="CT12" s="611"/>
      <c r="CU12" s="611"/>
      <c r="CV12" s="611"/>
      <c r="CW12" s="611"/>
      <c r="CX12" s="611"/>
      <c r="CY12" s="612"/>
      <c r="CZ12" s="613">
        <v>23.3</v>
      </c>
      <c r="DA12" s="613"/>
      <c r="DB12" s="613"/>
      <c r="DC12" s="613"/>
      <c r="DD12" s="619">
        <v>329299</v>
      </c>
      <c r="DE12" s="611"/>
      <c r="DF12" s="611"/>
      <c r="DG12" s="611"/>
      <c r="DH12" s="611"/>
      <c r="DI12" s="611"/>
      <c r="DJ12" s="611"/>
      <c r="DK12" s="611"/>
      <c r="DL12" s="611"/>
      <c r="DM12" s="611"/>
      <c r="DN12" s="611"/>
      <c r="DO12" s="611"/>
      <c r="DP12" s="612"/>
      <c r="DQ12" s="619">
        <v>632281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353619</v>
      </c>
      <c r="BH13" s="611"/>
      <c r="BI13" s="611"/>
      <c r="BJ13" s="611"/>
      <c r="BK13" s="611"/>
      <c r="BL13" s="611"/>
      <c r="BM13" s="611"/>
      <c r="BN13" s="612"/>
      <c r="BO13" s="613">
        <v>50.4</v>
      </c>
      <c r="BP13" s="613"/>
      <c r="BQ13" s="613"/>
      <c r="BR13" s="613"/>
      <c r="BS13" s="614">
        <v>46498</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954173</v>
      </c>
      <c r="CS13" s="611"/>
      <c r="CT13" s="611"/>
      <c r="CU13" s="611"/>
      <c r="CV13" s="611"/>
      <c r="CW13" s="611"/>
      <c r="CX13" s="611"/>
      <c r="CY13" s="612"/>
      <c r="CZ13" s="613">
        <v>11.8</v>
      </c>
      <c r="DA13" s="613"/>
      <c r="DB13" s="613"/>
      <c r="DC13" s="613"/>
      <c r="DD13" s="619">
        <v>336305</v>
      </c>
      <c r="DE13" s="611"/>
      <c r="DF13" s="611"/>
      <c r="DG13" s="611"/>
      <c r="DH13" s="611"/>
      <c r="DI13" s="611"/>
      <c r="DJ13" s="611"/>
      <c r="DK13" s="611"/>
      <c r="DL13" s="611"/>
      <c r="DM13" s="611"/>
      <c r="DN13" s="611"/>
      <c r="DO13" s="611"/>
      <c r="DP13" s="612"/>
      <c r="DQ13" s="619">
        <v>348613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20825</v>
      </c>
      <c r="BH14" s="611"/>
      <c r="BI14" s="611"/>
      <c r="BJ14" s="611"/>
      <c r="BK14" s="611"/>
      <c r="BL14" s="611"/>
      <c r="BM14" s="611"/>
      <c r="BN14" s="612"/>
      <c r="BO14" s="613">
        <v>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204167</v>
      </c>
      <c r="CS14" s="611"/>
      <c r="CT14" s="611"/>
      <c r="CU14" s="611"/>
      <c r="CV14" s="611"/>
      <c r="CW14" s="611"/>
      <c r="CX14" s="611"/>
      <c r="CY14" s="612"/>
      <c r="CZ14" s="613">
        <v>2.5</v>
      </c>
      <c r="DA14" s="613"/>
      <c r="DB14" s="613"/>
      <c r="DC14" s="613"/>
      <c r="DD14" s="619">
        <v>1000</v>
      </c>
      <c r="DE14" s="611"/>
      <c r="DF14" s="611"/>
      <c r="DG14" s="611"/>
      <c r="DH14" s="611"/>
      <c r="DI14" s="611"/>
      <c r="DJ14" s="611"/>
      <c r="DK14" s="611"/>
      <c r="DL14" s="611"/>
      <c r="DM14" s="611"/>
      <c r="DN14" s="611"/>
      <c r="DO14" s="611"/>
      <c r="DP14" s="612"/>
      <c r="DQ14" s="619">
        <v>197887</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5988</v>
      </c>
      <c r="S15" s="611"/>
      <c r="T15" s="611"/>
      <c r="U15" s="611"/>
      <c r="V15" s="611"/>
      <c r="W15" s="611"/>
      <c r="X15" s="611"/>
      <c r="Y15" s="612"/>
      <c r="Z15" s="613">
        <v>0.1</v>
      </c>
      <c r="AA15" s="613"/>
      <c r="AB15" s="613"/>
      <c r="AC15" s="613"/>
      <c r="AD15" s="614">
        <v>5988</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26601</v>
      </c>
      <c r="BH15" s="611"/>
      <c r="BI15" s="611"/>
      <c r="BJ15" s="611"/>
      <c r="BK15" s="611"/>
      <c r="BL15" s="611"/>
      <c r="BM15" s="611"/>
      <c r="BN15" s="612"/>
      <c r="BO15" s="613">
        <v>3.8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1111861</v>
      </c>
      <c r="CS15" s="611"/>
      <c r="CT15" s="611"/>
      <c r="CU15" s="611"/>
      <c r="CV15" s="611"/>
      <c r="CW15" s="611"/>
      <c r="CX15" s="611"/>
      <c r="CY15" s="612"/>
      <c r="CZ15" s="613">
        <v>13.8</v>
      </c>
      <c r="DA15" s="613"/>
      <c r="DB15" s="613"/>
      <c r="DC15" s="613"/>
      <c r="DD15" s="619">
        <v>729935</v>
      </c>
      <c r="DE15" s="611"/>
      <c r="DF15" s="611"/>
      <c r="DG15" s="611"/>
      <c r="DH15" s="611"/>
      <c r="DI15" s="611"/>
      <c r="DJ15" s="611"/>
      <c r="DK15" s="611"/>
      <c r="DL15" s="611"/>
      <c r="DM15" s="611"/>
      <c r="DN15" s="611"/>
      <c r="DO15" s="611"/>
      <c r="DP15" s="612"/>
      <c r="DQ15" s="619">
        <v>376599</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6434</v>
      </c>
      <c r="S16" s="611"/>
      <c r="T16" s="611"/>
      <c r="U16" s="611"/>
      <c r="V16" s="611"/>
      <c r="W16" s="611"/>
      <c r="X16" s="611"/>
      <c r="Y16" s="612"/>
      <c r="Z16" s="613">
        <v>0.1</v>
      </c>
      <c r="AA16" s="613"/>
      <c r="AB16" s="613"/>
      <c r="AC16" s="613"/>
      <c r="AD16" s="614">
        <v>6434</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129593</v>
      </c>
      <c r="CS16" s="611"/>
      <c r="CT16" s="611"/>
      <c r="CU16" s="611"/>
      <c r="CV16" s="611"/>
      <c r="CW16" s="611"/>
      <c r="CX16" s="611"/>
      <c r="CY16" s="612"/>
      <c r="CZ16" s="613">
        <v>1.6</v>
      </c>
      <c r="DA16" s="613"/>
      <c r="DB16" s="613"/>
      <c r="DC16" s="613"/>
      <c r="DD16" s="619" t="s">
        <v>122</v>
      </c>
      <c r="DE16" s="611"/>
      <c r="DF16" s="611"/>
      <c r="DG16" s="611"/>
      <c r="DH16" s="611"/>
      <c r="DI16" s="611"/>
      <c r="DJ16" s="611"/>
      <c r="DK16" s="611"/>
      <c r="DL16" s="611"/>
      <c r="DM16" s="611"/>
      <c r="DN16" s="611"/>
      <c r="DO16" s="611"/>
      <c r="DP16" s="612"/>
      <c r="DQ16" s="619">
        <v>53272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19494</v>
      </c>
      <c r="S17" s="611"/>
      <c r="T17" s="611"/>
      <c r="U17" s="611"/>
      <c r="V17" s="611"/>
      <c r="W17" s="611"/>
      <c r="X17" s="611"/>
      <c r="Y17" s="612"/>
      <c r="Z17" s="613">
        <v>0.2</v>
      </c>
      <c r="AA17" s="613"/>
      <c r="AB17" s="613"/>
      <c r="AC17" s="613"/>
      <c r="AD17" s="614">
        <v>19494</v>
      </c>
      <c r="AE17" s="614"/>
      <c r="AF17" s="614"/>
      <c r="AG17" s="614"/>
      <c r="AH17" s="614"/>
      <c r="AI17" s="614"/>
      <c r="AJ17" s="614"/>
      <c r="AK17" s="614"/>
      <c r="AL17" s="615">
        <v>0.6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662249</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660218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1016</v>
      </c>
      <c r="S18" s="611"/>
      <c r="T18" s="611"/>
      <c r="U18" s="611"/>
      <c r="V18" s="611"/>
      <c r="W18" s="611"/>
      <c r="X18" s="611"/>
      <c r="Y18" s="612"/>
      <c r="Z18" s="613">
        <v>0</v>
      </c>
      <c r="AA18" s="613"/>
      <c r="AB18" s="613"/>
      <c r="AC18" s="613"/>
      <c r="AD18" s="614">
        <v>1016</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18478</v>
      </c>
      <c r="S19" s="611"/>
      <c r="T19" s="611"/>
      <c r="U19" s="611"/>
      <c r="V19" s="611"/>
      <c r="W19" s="611"/>
      <c r="X19" s="611"/>
      <c r="Y19" s="612"/>
      <c r="Z19" s="613">
        <v>0.2</v>
      </c>
      <c r="AA19" s="613"/>
      <c r="AB19" s="613"/>
      <c r="AC19" s="613"/>
      <c r="AD19" s="614">
        <v>18478</v>
      </c>
      <c r="AE19" s="614"/>
      <c r="AF19" s="614"/>
      <c r="AG19" s="614"/>
      <c r="AH19" s="614"/>
      <c r="AI19" s="614"/>
      <c r="AJ19" s="614"/>
      <c r="AK19" s="614"/>
      <c r="AL19" s="615">
        <v>0.5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10616</v>
      </c>
      <c r="BH19" s="611"/>
      <c r="BI19" s="611"/>
      <c r="BJ19" s="611"/>
      <c r="BK19" s="611"/>
      <c r="BL19" s="611"/>
      <c r="BM19" s="611"/>
      <c r="BN19" s="612"/>
      <c r="BO19" s="613">
        <v>1.5</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10616</v>
      </c>
      <c r="BH20" s="611"/>
      <c r="BI20" s="611"/>
      <c r="BJ20" s="611"/>
      <c r="BK20" s="611"/>
      <c r="BL20" s="611"/>
      <c r="BM20" s="611"/>
      <c r="BN20" s="612"/>
      <c r="BO20" s="613">
        <v>1.5</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8079688</v>
      </c>
      <c r="CS20" s="611"/>
      <c r="CT20" s="611"/>
      <c r="CU20" s="611"/>
      <c r="CV20" s="611"/>
      <c r="CW20" s="611"/>
      <c r="CX20" s="611"/>
      <c r="CY20" s="612"/>
      <c r="CZ20" s="613">
        <v>100</v>
      </c>
      <c r="DA20" s="613"/>
      <c r="DB20" s="613"/>
      <c r="DC20" s="613"/>
      <c r="DD20" s="619">
        <v>1477566</v>
      </c>
      <c r="DE20" s="611"/>
      <c r="DF20" s="611"/>
      <c r="DG20" s="611"/>
      <c r="DH20" s="611"/>
      <c r="DI20" s="611"/>
      <c r="DJ20" s="611"/>
      <c r="DK20" s="611"/>
      <c r="DL20" s="611"/>
      <c r="DM20" s="611"/>
      <c r="DN20" s="611"/>
      <c r="DO20" s="611"/>
      <c r="DP20" s="612"/>
      <c r="DQ20" s="619">
        <v>4434199</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3231584</v>
      </c>
      <c r="S21" s="611"/>
      <c r="T21" s="611"/>
      <c r="U21" s="611"/>
      <c r="V21" s="611"/>
      <c r="W21" s="611"/>
      <c r="X21" s="611"/>
      <c r="Y21" s="612"/>
      <c r="Z21" s="613">
        <v>37.5</v>
      </c>
      <c r="AA21" s="613"/>
      <c r="AB21" s="613"/>
      <c r="AC21" s="613"/>
      <c r="AD21" s="614">
        <v>2558142</v>
      </c>
      <c r="AE21" s="614"/>
      <c r="AF21" s="614"/>
      <c r="AG21" s="614"/>
      <c r="AH21" s="614"/>
      <c r="AI21" s="614"/>
      <c r="AJ21" s="614"/>
      <c r="AK21" s="614"/>
      <c r="AL21" s="615">
        <v>72.900000000000006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10616</v>
      </c>
      <c r="BH21" s="611"/>
      <c r="BI21" s="611"/>
      <c r="BJ21" s="611"/>
      <c r="BK21" s="611"/>
      <c r="BL21" s="611"/>
      <c r="BM21" s="611"/>
      <c r="BN21" s="612"/>
      <c r="BO21" s="613">
        <v>1.5</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2558142</v>
      </c>
      <c r="S22" s="611"/>
      <c r="T22" s="611"/>
      <c r="U22" s="611"/>
      <c r="V22" s="611"/>
      <c r="W22" s="611"/>
      <c r="X22" s="611"/>
      <c r="Y22" s="612"/>
      <c r="Z22" s="613">
        <v>29.7</v>
      </c>
      <c r="AA22" s="613"/>
      <c r="AB22" s="613"/>
      <c r="AC22" s="613"/>
      <c r="AD22" s="614">
        <v>2558142</v>
      </c>
      <c r="AE22" s="614"/>
      <c r="AF22" s="614"/>
      <c r="AG22" s="614"/>
      <c r="AH22" s="614"/>
      <c r="AI22" s="614"/>
      <c r="AJ22" s="614"/>
      <c r="AK22" s="614"/>
      <c r="AL22" s="615">
        <v>72.900000000000006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673442</v>
      </c>
      <c r="S23" s="611"/>
      <c r="T23" s="611"/>
      <c r="U23" s="611"/>
      <c r="V23" s="611"/>
      <c r="W23" s="611"/>
      <c r="X23" s="611"/>
      <c r="Y23" s="612"/>
      <c r="Z23" s="613">
        <v>7.8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2012249</v>
      </c>
      <c r="CS24" s="600"/>
      <c r="CT24" s="600"/>
      <c r="CU24" s="600"/>
      <c r="CV24" s="600"/>
      <c r="CW24" s="600"/>
      <c r="CX24" s="600"/>
      <c r="CY24" s="601"/>
      <c r="CZ24" s="604">
        <v>24.9</v>
      </c>
      <c r="DA24" s="605"/>
      <c r="DB24" s="605"/>
      <c r="DC24" s="621"/>
      <c r="DD24" s="642">
        <v>1785785</v>
      </c>
      <c r="DE24" s="600"/>
      <c r="DF24" s="600"/>
      <c r="DG24" s="600"/>
      <c r="DH24" s="600"/>
      <c r="DI24" s="600"/>
      <c r="DJ24" s="600"/>
      <c r="DK24" s="601"/>
      <c r="DL24" s="642">
        <v>1638724</v>
      </c>
      <c r="DM24" s="600"/>
      <c r="DN24" s="600"/>
      <c r="DO24" s="600"/>
      <c r="DP24" s="600"/>
      <c r="DQ24" s="600"/>
      <c r="DR24" s="600"/>
      <c r="DS24" s="600"/>
      <c r="DT24" s="600"/>
      <c r="DU24" s="600"/>
      <c r="DV24" s="601"/>
      <c r="DW24" s="604">
        <v>46.6</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4180589</v>
      </c>
      <c r="S25" s="611"/>
      <c r="T25" s="611"/>
      <c r="U25" s="611"/>
      <c r="V25" s="611"/>
      <c r="W25" s="611"/>
      <c r="X25" s="611"/>
      <c r="Y25" s="612"/>
      <c r="Z25" s="613">
        <v>48.5</v>
      </c>
      <c r="AA25" s="613"/>
      <c r="AB25" s="613"/>
      <c r="AC25" s="613"/>
      <c r="AD25" s="614">
        <v>3507147</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1048502</v>
      </c>
      <c r="CS25" s="631"/>
      <c r="CT25" s="631"/>
      <c r="CU25" s="631"/>
      <c r="CV25" s="631"/>
      <c r="CW25" s="631"/>
      <c r="CX25" s="631"/>
      <c r="CY25" s="632"/>
      <c r="CZ25" s="615">
        <v>13</v>
      </c>
      <c r="DA25" s="643"/>
      <c r="DB25" s="643"/>
      <c r="DC25" s="645"/>
      <c r="DD25" s="619">
        <v>985265</v>
      </c>
      <c r="DE25" s="631"/>
      <c r="DF25" s="631"/>
      <c r="DG25" s="631"/>
      <c r="DH25" s="631"/>
      <c r="DI25" s="631"/>
      <c r="DJ25" s="631"/>
      <c r="DK25" s="632"/>
      <c r="DL25" s="619">
        <v>905885</v>
      </c>
      <c r="DM25" s="631"/>
      <c r="DN25" s="631"/>
      <c r="DO25" s="631"/>
      <c r="DP25" s="631"/>
      <c r="DQ25" s="631"/>
      <c r="DR25" s="631"/>
      <c r="DS25" s="631"/>
      <c r="DT25" s="631"/>
      <c r="DU25" s="631"/>
      <c r="DV25" s="632"/>
      <c r="DW25" s="615">
        <v>25.8</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781</v>
      </c>
      <c r="S26" s="611"/>
      <c r="T26" s="611"/>
      <c r="U26" s="611"/>
      <c r="V26" s="611"/>
      <c r="W26" s="611"/>
      <c r="X26" s="611"/>
      <c r="Y26" s="612"/>
      <c r="Z26" s="613">
        <v>0</v>
      </c>
      <c r="AA26" s="613"/>
      <c r="AB26" s="613"/>
      <c r="AC26" s="613"/>
      <c r="AD26" s="614">
        <v>781</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553630</v>
      </c>
      <c r="CS26" s="611"/>
      <c r="CT26" s="611"/>
      <c r="CU26" s="611"/>
      <c r="CV26" s="611"/>
      <c r="CW26" s="611"/>
      <c r="CX26" s="611"/>
      <c r="CY26" s="612"/>
      <c r="CZ26" s="615">
        <v>6.9</v>
      </c>
      <c r="DA26" s="643"/>
      <c r="DB26" s="643"/>
      <c r="DC26" s="645"/>
      <c r="DD26" s="619">
        <v>518351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12656</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701360</v>
      </c>
      <c r="BH27" s="611"/>
      <c r="BI27" s="611"/>
      <c r="BJ27" s="611"/>
      <c r="BK27" s="611"/>
      <c r="BL27" s="611"/>
      <c r="BM27" s="611"/>
      <c r="BN27" s="612"/>
      <c r="BO27" s="613">
        <v>100</v>
      </c>
      <c r="BP27" s="613"/>
      <c r="BQ27" s="613"/>
      <c r="BR27" s="613"/>
      <c r="BS27" s="614">
        <v>48502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301498</v>
      </c>
      <c r="CS27" s="631"/>
      <c r="CT27" s="631"/>
      <c r="CU27" s="631"/>
      <c r="CV27" s="631"/>
      <c r="CW27" s="631"/>
      <c r="CX27" s="631"/>
      <c r="CY27" s="632"/>
      <c r="CZ27" s="615">
        <v>3.7</v>
      </c>
      <c r="DA27" s="643"/>
      <c r="DB27" s="643"/>
      <c r="DC27" s="645"/>
      <c r="DD27" s="619">
        <v>140302</v>
      </c>
      <c r="DE27" s="631"/>
      <c r="DF27" s="631"/>
      <c r="DG27" s="631"/>
      <c r="DH27" s="631"/>
      <c r="DI27" s="631"/>
      <c r="DJ27" s="631"/>
      <c r="DK27" s="632"/>
      <c r="DL27" s="619">
        <v>72621</v>
      </c>
      <c r="DM27" s="631"/>
      <c r="DN27" s="631"/>
      <c r="DO27" s="631"/>
      <c r="DP27" s="631"/>
      <c r="DQ27" s="631"/>
      <c r="DR27" s="631"/>
      <c r="DS27" s="631"/>
      <c r="DT27" s="631"/>
      <c r="DU27" s="631"/>
      <c r="DV27" s="632"/>
      <c r="DW27" s="615">
        <v>2.1</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67704</v>
      </c>
      <c r="S28" s="611"/>
      <c r="T28" s="611"/>
      <c r="U28" s="611"/>
      <c r="V28" s="611"/>
      <c r="W28" s="611"/>
      <c r="X28" s="611"/>
      <c r="Y28" s="612"/>
      <c r="Z28" s="613">
        <v>0.8</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662249</v>
      </c>
      <c r="CS28" s="611"/>
      <c r="CT28" s="611"/>
      <c r="CU28" s="611"/>
      <c r="CV28" s="611"/>
      <c r="CW28" s="611"/>
      <c r="CX28" s="611"/>
      <c r="CY28" s="612"/>
      <c r="CZ28" s="615">
        <v>8.1999999999999993</v>
      </c>
      <c r="DA28" s="643"/>
      <c r="DB28" s="643"/>
      <c r="DC28" s="645"/>
      <c r="DD28" s="619">
        <v>660218</v>
      </c>
      <c r="DE28" s="611"/>
      <c r="DF28" s="611"/>
      <c r="DG28" s="611"/>
      <c r="DH28" s="611"/>
      <c r="DI28" s="611"/>
      <c r="DJ28" s="611"/>
      <c r="DK28" s="612"/>
      <c r="DL28" s="619">
        <v>660218</v>
      </c>
      <c r="DM28" s="611"/>
      <c r="DN28" s="611"/>
      <c r="DO28" s="611"/>
      <c r="DP28" s="611"/>
      <c r="DQ28" s="611"/>
      <c r="DR28" s="611"/>
      <c r="DS28" s="611"/>
      <c r="DT28" s="611"/>
      <c r="DU28" s="611"/>
      <c r="DV28" s="612"/>
      <c r="DW28" s="615">
        <v>18.8</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2766</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662249</v>
      </c>
      <c r="CS29" s="631"/>
      <c r="CT29" s="631"/>
      <c r="CU29" s="631"/>
      <c r="CV29" s="631"/>
      <c r="CW29" s="631"/>
      <c r="CX29" s="631"/>
      <c r="CY29" s="632"/>
      <c r="CZ29" s="615">
        <v>8.1999999999999993</v>
      </c>
      <c r="DA29" s="643"/>
      <c r="DB29" s="643"/>
      <c r="DC29" s="645"/>
      <c r="DD29" s="619">
        <v>660218</v>
      </c>
      <c r="DE29" s="631"/>
      <c r="DF29" s="631"/>
      <c r="DG29" s="631"/>
      <c r="DH29" s="631"/>
      <c r="DI29" s="631"/>
      <c r="DJ29" s="631"/>
      <c r="DK29" s="632"/>
      <c r="DL29" s="619">
        <v>660218</v>
      </c>
      <c r="DM29" s="631"/>
      <c r="DN29" s="631"/>
      <c r="DO29" s="631"/>
      <c r="DP29" s="631"/>
      <c r="DQ29" s="631"/>
      <c r="DR29" s="631"/>
      <c r="DS29" s="631"/>
      <c r="DT29" s="631"/>
      <c r="DU29" s="631"/>
      <c r="DV29" s="632"/>
      <c r="DW29" s="615">
        <v>18.8</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1174140</v>
      </c>
      <c r="S30" s="611"/>
      <c r="T30" s="611"/>
      <c r="U30" s="611"/>
      <c r="V30" s="611"/>
      <c r="W30" s="611"/>
      <c r="X30" s="611"/>
      <c r="Y30" s="612"/>
      <c r="Z30" s="613">
        <v>13.6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643518</v>
      </c>
      <c r="CS30" s="611"/>
      <c r="CT30" s="611"/>
      <c r="CU30" s="611"/>
      <c r="CV30" s="611"/>
      <c r="CW30" s="611"/>
      <c r="CX30" s="611"/>
      <c r="CY30" s="612"/>
      <c r="CZ30" s="615">
        <v>8</v>
      </c>
      <c r="DA30" s="643"/>
      <c r="DB30" s="643"/>
      <c r="DC30" s="645"/>
      <c r="DD30" s="619">
        <v>641675</v>
      </c>
      <c r="DE30" s="611"/>
      <c r="DF30" s="611"/>
      <c r="DG30" s="611"/>
      <c r="DH30" s="611"/>
      <c r="DI30" s="611"/>
      <c r="DJ30" s="611"/>
      <c r="DK30" s="612"/>
      <c r="DL30" s="619">
        <v>641675</v>
      </c>
      <c r="DM30" s="611"/>
      <c r="DN30" s="611"/>
      <c r="DO30" s="611"/>
      <c r="DP30" s="611"/>
      <c r="DQ30" s="611"/>
      <c r="DR30" s="611"/>
      <c r="DS30" s="611"/>
      <c r="DT30" s="611"/>
      <c r="DU30" s="611"/>
      <c r="DV30" s="612"/>
      <c r="DW30" s="615">
        <v>18.2</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99.2</v>
      </c>
      <c r="BH31" s="654"/>
      <c r="BI31" s="654"/>
      <c r="BJ31" s="654"/>
      <c r="BK31" s="654"/>
      <c r="BL31" s="654"/>
      <c r="BM31" s="605">
        <v>96.2</v>
      </c>
      <c r="BN31" s="654"/>
      <c r="BO31" s="654"/>
      <c r="BP31" s="654"/>
      <c r="BQ31" s="655"/>
      <c r="BR31" s="657">
        <v>99.1</v>
      </c>
      <c r="BS31" s="654"/>
      <c r="BT31" s="654"/>
      <c r="BU31" s="654"/>
      <c r="BV31" s="654"/>
      <c r="BW31" s="654"/>
      <c r="BX31" s="605">
        <v>96.8</v>
      </c>
      <c r="BY31" s="654"/>
      <c r="BZ31" s="654"/>
      <c r="CA31" s="654"/>
      <c r="CB31" s="655"/>
      <c r="CD31" s="650"/>
      <c r="CE31" s="651"/>
      <c r="CF31" s="607" t="s">
        <v>301</v>
      </c>
      <c r="CG31" s="608"/>
      <c r="CH31" s="608"/>
      <c r="CI31" s="608"/>
      <c r="CJ31" s="608"/>
      <c r="CK31" s="608"/>
      <c r="CL31" s="608"/>
      <c r="CM31" s="608"/>
      <c r="CN31" s="608"/>
      <c r="CO31" s="608"/>
      <c r="CP31" s="608"/>
      <c r="CQ31" s="609"/>
      <c r="CR31" s="610">
        <v>18731</v>
      </c>
      <c r="CS31" s="631"/>
      <c r="CT31" s="631"/>
      <c r="CU31" s="631"/>
      <c r="CV31" s="631"/>
      <c r="CW31" s="631"/>
      <c r="CX31" s="631"/>
      <c r="CY31" s="632"/>
      <c r="CZ31" s="615">
        <v>0.2</v>
      </c>
      <c r="DA31" s="643"/>
      <c r="DB31" s="643"/>
      <c r="DC31" s="645"/>
      <c r="DD31" s="619">
        <v>18543</v>
      </c>
      <c r="DE31" s="631"/>
      <c r="DF31" s="631"/>
      <c r="DG31" s="631"/>
      <c r="DH31" s="631"/>
      <c r="DI31" s="631"/>
      <c r="DJ31" s="631"/>
      <c r="DK31" s="632"/>
      <c r="DL31" s="619">
        <v>18543</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299563</v>
      </c>
      <c r="S32" s="611"/>
      <c r="T32" s="611"/>
      <c r="U32" s="611"/>
      <c r="V32" s="611"/>
      <c r="W32" s="611"/>
      <c r="X32" s="611"/>
      <c r="Y32" s="612"/>
      <c r="Z32" s="613">
        <v>3.5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99.1</v>
      </c>
      <c r="BH32" s="631"/>
      <c r="BI32" s="631"/>
      <c r="BJ32" s="631"/>
      <c r="BK32" s="631"/>
      <c r="BL32" s="631"/>
      <c r="BM32" s="616">
        <v>97.5</v>
      </c>
      <c r="BN32" s="631"/>
      <c r="BO32" s="631"/>
      <c r="BP32" s="631"/>
      <c r="BQ32" s="656"/>
      <c r="BR32" s="667">
        <v>99.3</v>
      </c>
      <c r="BS32" s="631"/>
      <c r="BT32" s="631"/>
      <c r="BU32" s="631"/>
      <c r="BV32" s="631"/>
      <c r="BW32" s="631"/>
      <c r="BX32" s="616">
        <v>98.1</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36124</v>
      </c>
      <c r="S33" s="611"/>
      <c r="T33" s="611"/>
      <c r="U33" s="611"/>
      <c r="V33" s="611"/>
      <c r="W33" s="611"/>
      <c r="X33" s="611"/>
      <c r="Y33" s="612"/>
      <c r="Z33" s="613">
        <v>0.4</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98.9</v>
      </c>
      <c r="BH33" s="669"/>
      <c r="BI33" s="669"/>
      <c r="BJ33" s="669"/>
      <c r="BK33" s="669"/>
      <c r="BL33" s="669"/>
      <c r="BM33" s="670">
        <v>93.9</v>
      </c>
      <c r="BN33" s="669"/>
      <c r="BO33" s="669"/>
      <c r="BP33" s="669"/>
      <c r="BQ33" s="671"/>
      <c r="BR33" s="668">
        <v>98.6</v>
      </c>
      <c r="BS33" s="669"/>
      <c r="BT33" s="669"/>
      <c r="BU33" s="669"/>
      <c r="BV33" s="669"/>
      <c r="BW33" s="669"/>
      <c r="BX33" s="670">
        <v>94.6</v>
      </c>
      <c r="BY33" s="669"/>
      <c r="BZ33" s="669"/>
      <c r="CA33" s="669"/>
      <c r="CB33" s="671"/>
      <c r="CD33" s="607" t="s">
        <v>308</v>
      </c>
      <c r="CE33" s="608"/>
      <c r="CF33" s="608"/>
      <c r="CG33" s="608"/>
      <c r="CH33" s="608"/>
      <c r="CI33" s="608"/>
      <c r="CJ33" s="608"/>
      <c r="CK33" s="608"/>
      <c r="CL33" s="608"/>
      <c r="CM33" s="608"/>
      <c r="CN33" s="608"/>
      <c r="CO33" s="608"/>
      <c r="CP33" s="608"/>
      <c r="CQ33" s="609"/>
      <c r="CR33" s="610">
        <v>4460280</v>
      </c>
      <c r="CS33" s="631"/>
      <c r="CT33" s="631"/>
      <c r="CU33" s="631"/>
      <c r="CV33" s="631"/>
      <c r="CW33" s="631"/>
      <c r="CX33" s="631"/>
      <c r="CY33" s="632"/>
      <c r="CZ33" s="615">
        <v>55.2</v>
      </c>
      <c r="DA33" s="643"/>
      <c r="DB33" s="643"/>
      <c r="DC33" s="645"/>
      <c r="DD33" s="619">
        <v>2398894</v>
      </c>
      <c r="DE33" s="631"/>
      <c r="DF33" s="631"/>
      <c r="DG33" s="631"/>
      <c r="DH33" s="631"/>
      <c r="DI33" s="631"/>
      <c r="DJ33" s="631"/>
      <c r="DK33" s="632"/>
      <c r="DL33" s="619">
        <v>1367260</v>
      </c>
      <c r="DM33" s="631"/>
      <c r="DN33" s="631"/>
      <c r="DO33" s="631"/>
      <c r="DP33" s="631"/>
      <c r="DQ33" s="631"/>
      <c r="DR33" s="631"/>
      <c r="DS33" s="631"/>
      <c r="DT33" s="631"/>
      <c r="DU33" s="631"/>
      <c r="DV33" s="632"/>
      <c r="DW33" s="615">
        <v>38.9</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789812</v>
      </c>
      <c r="S34" s="611"/>
      <c r="T34" s="611"/>
      <c r="U34" s="611"/>
      <c r="V34" s="611"/>
      <c r="W34" s="611"/>
      <c r="X34" s="611"/>
      <c r="Y34" s="612"/>
      <c r="Z34" s="613">
        <v>9.1999999999999993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1180335</v>
      </c>
      <c r="CS34" s="611"/>
      <c r="CT34" s="611"/>
      <c r="CU34" s="611"/>
      <c r="CV34" s="611"/>
      <c r="CW34" s="611"/>
      <c r="CX34" s="611"/>
      <c r="CY34" s="612"/>
      <c r="CZ34" s="615">
        <v>14.6</v>
      </c>
      <c r="DA34" s="643"/>
      <c r="DB34" s="643"/>
      <c r="DC34" s="645"/>
      <c r="DD34" s="619">
        <v>889746</v>
      </c>
      <c r="DE34" s="611"/>
      <c r="DF34" s="611"/>
      <c r="DG34" s="611"/>
      <c r="DH34" s="611"/>
      <c r="DI34" s="611"/>
      <c r="DJ34" s="611"/>
      <c r="DK34" s="612"/>
      <c r="DL34" s="619">
        <v>464391</v>
      </c>
      <c r="DM34" s="611"/>
      <c r="DN34" s="611"/>
      <c r="DO34" s="611"/>
      <c r="DP34" s="611"/>
      <c r="DQ34" s="611"/>
      <c r="DR34" s="611"/>
      <c r="DS34" s="611"/>
      <c r="DT34" s="611"/>
      <c r="DU34" s="611"/>
      <c r="DV34" s="612"/>
      <c r="DW34" s="615">
        <v>13.2</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823377</v>
      </c>
      <c r="S35" s="611"/>
      <c r="T35" s="611"/>
      <c r="U35" s="611"/>
      <c r="V35" s="611"/>
      <c r="W35" s="611"/>
      <c r="X35" s="611"/>
      <c r="Y35" s="612"/>
      <c r="Z35" s="613">
        <v>9.6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280590</v>
      </c>
      <c r="CS35" s="631"/>
      <c r="CT35" s="631"/>
      <c r="CU35" s="631"/>
      <c r="CV35" s="631"/>
      <c r="CW35" s="631"/>
      <c r="CX35" s="631"/>
      <c r="CY35" s="632"/>
      <c r="CZ35" s="615">
        <v>3.5</v>
      </c>
      <c r="DA35" s="643"/>
      <c r="DB35" s="643"/>
      <c r="DC35" s="645"/>
      <c r="DD35" s="619">
        <v>67788</v>
      </c>
      <c r="DE35" s="631"/>
      <c r="DF35" s="631"/>
      <c r="DG35" s="631"/>
      <c r="DH35" s="631"/>
      <c r="DI35" s="631"/>
      <c r="DJ35" s="631"/>
      <c r="DK35" s="632"/>
      <c r="DL35" s="619">
        <v>11985</v>
      </c>
      <c r="DM35" s="631"/>
      <c r="DN35" s="631"/>
      <c r="DO35" s="631"/>
      <c r="DP35" s="631"/>
      <c r="DQ35" s="631"/>
      <c r="DR35" s="631"/>
      <c r="DS35" s="631"/>
      <c r="DT35" s="631"/>
      <c r="DU35" s="631"/>
      <c r="DV35" s="632"/>
      <c r="DW35" s="615">
        <v>0.3</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371906</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795119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14924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1758447</v>
      </c>
      <c r="CS36" s="611"/>
      <c r="CT36" s="611"/>
      <c r="CU36" s="611"/>
      <c r="CV36" s="611"/>
      <c r="CW36" s="611"/>
      <c r="CX36" s="611"/>
      <c r="CY36" s="612"/>
      <c r="CZ36" s="615">
        <v>21.8</v>
      </c>
      <c r="DA36" s="643"/>
      <c r="DB36" s="643"/>
      <c r="DC36" s="645"/>
      <c r="DD36" s="619">
        <v>1095765</v>
      </c>
      <c r="DE36" s="611"/>
      <c r="DF36" s="611"/>
      <c r="DG36" s="611"/>
      <c r="DH36" s="611"/>
      <c r="DI36" s="611"/>
      <c r="DJ36" s="611"/>
      <c r="DK36" s="612"/>
      <c r="DL36" s="619">
        <v>654778</v>
      </c>
      <c r="DM36" s="611"/>
      <c r="DN36" s="611"/>
      <c r="DO36" s="611"/>
      <c r="DP36" s="611"/>
      <c r="DQ36" s="611"/>
      <c r="DR36" s="611"/>
      <c r="DS36" s="611"/>
      <c r="DT36" s="611"/>
      <c r="DU36" s="611"/>
      <c r="DV36" s="612"/>
      <c r="DW36" s="615">
        <v>18.600000000000001</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123386</v>
      </c>
      <c r="S37" s="611"/>
      <c r="T37" s="611"/>
      <c r="U37" s="611"/>
      <c r="V37" s="611"/>
      <c r="W37" s="611"/>
      <c r="X37" s="611"/>
      <c r="Y37" s="612"/>
      <c r="Z37" s="613">
        <v>1.4</v>
      </c>
      <c r="AA37" s="613"/>
      <c r="AB37" s="613"/>
      <c r="AC37" s="613"/>
      <c r="AD37" s="614">
        <v>1853</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313000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-23388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264531</v>
      </c>
      <c r="CS37" s="631"/>
      <c r="CT37" s="631"/>
      <c r="CU37" s="631"/>
      <c r="CV37" s="631"/>
      <c r="CW37" s="631"/>
      <c r="CX37" s="631"/>
      <c r="CY37" s="632"/>
      <c r="CZ37" s="615">
        <v>3.3</v>
      </c>
      <c r="DA37" s="643"/>
      <c r="DB37" s="643"/>
      <c r="DC37" s="645"/>
      <c r="DD37" s="619">
        <v>256312</v>
      </c>
      <c r="DE37" s="631"/>
      <c r="DF37" s="631"/>
      <c r="DG37" s="631"/>
      <c r="DH37" s="631"/>
      <c r="DI37" s="631"/>
      <c r="DJ37" s="631"/>
      <c r="DK37" s="632"/>
      <c r="DL37" s="619">
        <v>244224</v>
      </c>
      <c r="DM37" s="631"/>
      <c r="DN37" s="631"/>
      <c r="DO37" s="631"/>
      <c r="DP37" s="631"/>
      <c r="DQ37" s="631"/>
      <c r="DR37" s="631"/>
      <c r="DS37" s="631"/>
      <c r="DT37" s="631"/>
      <c r="DU37" s="631"/>
      <c r="DV37" s="632"/>
      <c r="DW37" s="615">
        <v>6.9</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735209</v>
      </c>
      <c r="S38" s="611"/>
      <c r="T38" s="611"/>
      <c r="U38" s="611"/>
      <c r="V38" s="611"/>
      <c r="W38" s="611"/>
      <c r="X38" s="611"/>
      <c r="Y38" s="612"/>
      <c r="Z38" s="613">
        <v>8.5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146398</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659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277332</v>
      </c>
      <c r="CS38" s="611"/>
      <c r="CT38" s="611"/>
      <c r="CU38" s="611"/>
      <c r="CV38" s="611"/>
      <c r="CW38" s="611"/>
      <c r="CX38" s="611"/>
      <c r="CY38" s="612"/>
      <c r="CZ38" s="615">
        <v>3.4</v>
      </c>
      <c r="DA38" s="643"/>
      <c r="DB38" s="643"/>
      <c r="DC38" s="645"/>
      <c r="DD38" s="619">
        <v>240884</v>
      </c>
      <c r="DE38" s="611"/>
      <c r="DF38" s="611"/>
      <c r="DG38" s="611"/>
      <c r="DH38" s="611"/>
      <c r="DI38" s="611"/>
      <c r="DJ38" s="611"/>
      <c r="DK38" s="612"/>
      <c r="DL38" s="619">
        <v>236106</v>
      </c>
      <c r="DM38" s="611"/>
      <c r="DN38" s="611"/>
      <c r="DO38" s="611"/>
      <c r="DP38" s="611"/>
      <c r="DQ38" s="611"/>
      <c r="DR38" s="611"/>
      <c r="DS38" s="611"/>
      <c r="DT38" s="611"/>
      <c r="DU38" s="611"/>
      <c r="DV38" s="612"/>
      <c r="DW38" s="615">
        <v>6.7</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58389</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975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823349</v>
      </c>
      <c r="CS39" s="631"/>
      <c r="CT39" s="631"/>
      <c r="CU39" s="631"/>
      <c r="CV39" s="631"/>
      <c r="CW39" s="631"/>
      <c r="CX39" s="631"/>
      <c r="CY39" s="632"/>
      <c r="CZ39" s="615">
        <v>10.199999999999999</v>
      </c>
      <c r="DA39" s="643"/>
      <c r="DB39" s="643"/>
      <c r="DC39" s="645"/>
      <c r="DD39" s="619">
        <v>20794</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6609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64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140227</v>
      </c>
      <c r="CS40" s="611"/>
      <c r="CT40" s="611"/>
      <c r="CU40" s="611"/>
      <c r="CV40" s="611"/>
      <c r="CW40" s="611"/>
      <c r="CX40" s="611"/>
      <c r="CY40" s="612"/>
      <c r="CZ40" s="615">
        <v>1.7</v>
      </c>
      <c r="DA40" s="643"/>
      <c r="DB40" s="643"/>
      <c r="DC40" s="645"/>
      <c r="DD40" s="619">
        <v>83917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8618013</v>
      </c>
      <c r="S41" s="683"/>
      <c r="T41" s="683"/>
      <c r="U41" s="683"/>
      <c r="V41" s="683"/>
      <c r="W41" s="683"/>
      <c r="X41" s="683"/>
      <c r="Y41" s="687"/>
      <c r="Z41" s="688">
        <v>100</v>
      </c>
      <c r="AA41" s="688"/>
      <c r="AB41" s="688"/>
      <c r="AC41" s="688"/>
      <c r="AD41" s="689">
        <v>3509781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61075</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216257</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395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1607159</v>
      </c>
      <c r="CS42" s="631"/>
      <c r="CT42" s="631"/>
      <c r="CU42" s="631"/>
      <c r="CV42" s="631"/>
      <c r="CW42" s="631"/>
      <c r="CX42" s="631"/>
      <c r="CY42" s="632"/>
      <c r="CZ42" s="615">
        <v>19.899999999999999</v>
      </c>
      <c r="DA42" s="643"/>
      <c r="DB42" s="643"/>
      <c r="DC42" s="645"/>
      <c r="DD42" s="619">
        <v>249520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23715</v>
      </c>
      <c r="CS43" s="631"/>
      <c r="CT43" s="631"/>
      <c r="CU43" s="631"/>
      <c r="CV43" s="631"/>
      <c r="CW43" s="631"/>
      <c r="CX43" s="631"/>
      <c r="CY43" s="632"/>
      <c r="CZ43" s="615">
        <v>0.3</v>
      </c>
      <c r="DA43" s="643"/>
      <c r="DB43" s="643"/>
      <c r="DC43" s="645"/>
      <c r="DD43" s="619">
        <v>23527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1477566</v>
      </c>
      <c r="CS44" s="611"/>
      <c r="CT44" s="611"/>
      <c r="CU44" s="611"/>
      <c r="CV44" s="611"/>
      <c r="CW44" s="611"/>
      <c r="CX44" s="611"/>
      <c r="CY44" s="612"/>
      <c r="CZ44" s="615">
        <v>18.3</v>
      </c>
      <c r="DA44" s="616"/>
      <c r="DB44" s="616"/>
      <c r="DC44" s="622"/>
      <c r="DD44" s="619">
        <v>196248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996453</v>
      </c>
      <c r="CS45" s="631"/>
      <c r="CT45" s="631"/>
      <c r="CU45" s="631"/>
      <c r="CV45" s="631"/>
      <c r="CW45" s="631"/>
      <c r="CX45" s="631"/>
      <c r="CY45" s="632"/>
      <c r="CZ45" s="615">
        <v>12.3</v>
      </c>
      <c r="DA45" s="643"/>
      <c r="DB45" s="643"/>
      <c r="DC45" s="645"/>
      <c r="DD45" s="619">
        <v>58445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475862</v>
      </c>
      <c r="CS46" s="611"/>
      <c r="CT46" s="611"/>
      <c r="CU46" s="611"/>
      <c r="CV46" s="611"/>
      <c r="CW46" s="611"/>
      <c r="CX46" s="611"/>
      <c r="CY46" s="612"/>
      <c r="CZ46" s="615">
        <v>5.9</v>
      </c>
      <c r="DA46" s="616"/>
      <c r="DB46" s="616"/>
      <c r="DC46" s="622"/>
      <c r="DD46" s="619">
        <v>132552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129593</v>
      </c>
      <c r="CS47" s="631"/>
      <c r="CT47" s="631"/>
      <c r="CU47" s="631"/>
      <c r="CV47" s="631"/>
      <c r="CW47" s="631"/>
      <c r="CX47" s="631"/>
      <c r="CY47" s="632"/>
      <c r="CZ47" s="615">
        <v>1.6</v>
      </c>
      <c r="DA47" s="643"/>
      <c r="DB47" s="643"/>
      <c r="DC47" s="645"/>
      <c r="DD47" s="619">
        <v>53272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8079688</v>
      </c>
      <c r="CS49" s="669"/>
      <c r="CT49" s="669"/>
      <c r="CU49" s="669"/>
      <c r="CV49" s="669"/>
      <c r="CW49" s="669"/>
      <c r="CX49" s="669"/>
      <c r="CY49" s="698"/>
      <c r="CZ49" s="690">
        <v>100</v>
      </c>
      <c r="DA49" s="699"/>
      <c r="DB49" s="699"/>
      <c r="DC49" s="700"/>
      <c r="DD49" s="701">
        <v>4434199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dqQG5uxdjNm85pDkSX2MVVjrBGSLyN2yt7WhadCG4Fres/VUrMfl8FhNQ18BCFHHmv1sLSb3AvOfDLegsRk3w==" saltValue="jg4FS4Y2/GYH5d/zkG2a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8618</v>
      </c>
      <c r="R7" s="740"/>
      <c r="S7" s="740"/>
      <c r="T7" s="740"/>
      <c r="U7" s="740"/>
      <c r="V7" s="740">
        <v>8080</v>
      </c>
      <c r="W7" s="740"/>
      <c r="X7" s="740"/>
      <c r="Y7" s="740"/>
      <c r="Z7" s="740"/>
      <c r="AA7" s="740">
        <v>538</v>
      </c>
      <c r="AB7" s="740"/>
      <c r="AC7" s="740"/>
      <c r="AD7" s="740"/>
      <c r="AE7" s="741"/>
      <c r="AF7" s="742">
        <v>505</v>
      </c>
      <c r="AG7" s="743"/>
      <c r="AH7" s="743"/>
      <c r="AI7" s="743"/>
      <c r="AJ7" s="744"/>
      <c r="AK7" s="745">
        <v>823</v>
      </c>
      <c r="AL7" s="746"/>
      <c r="AM7" s="746"/>
      <c r="AN7" s="746"/>
      <c r="AO7" s="746"/>
      <c r="AP7" s="746">
        <v>5528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557</v>
      </c>
      <c r="BT7" s="734"/>
      <c r="BU7" s="734"/>
      <c r="BV7" s="734"/>
      <c r="BW7" s="734"/>
      <c r="BX7" s="734"/>
      <c r="BY7" s="734"/>
      <c r="BZ7" s="734"/>
      <c r="CA7" s="734"/>
      <c r="CB7" s="734"/>
      <c r="CC7" s="734"/>
      <c r="CD7" s="734"/>
      <c r="CE7" s="734"/>
      <c r="CF7" s="734"/>
      <c r="CG7" s="749"/>
      <c r="CH7" s="730">
        <v>29</v>
      </c>
      <c r="CI7" s="731"/>
      <c r="CJ7" s="731"/>
      <c r="CK7" s="731"/>
      <c r="CL7" s="732"/>
      <c r="CM7" s="730">
        <v>124</v>
      </c>
      <c r="CN7" s="731"/>
      <c r="CO7" s="731"/>
      <c r="CP7" s="731"/>
      <c r="CQ7" s="732"/>
      <c r="CR7" s="730">
        <v>73</v>
      </c>
      <c r="CS7" s="731"/>
      <c r="CT7" s="731"/>
      <c r="CU7" s="731"/>
      <c r="CV7" s="732"/>
      <c r="CW7" s="730">
        <v>0</v>
      </c>
      <c r="CX7" s="731"/>
      <c r="CY7" s="731"/>
      <c r="CZ7" s="731"/>
      <c r="DA7" s="732"/>
      <c r="DB7" s="730" t="s">
        <v>493</v>
      </c>
      <c r="DC7" s="731"/>
      <c r="DD7" s="731"/>
      <c r="DE7" s="731"/>
      <c r="DF7" s="732"/>
      <c r="DG7" s="730" t="s">
        <v>493</v>
      </c>
      <c r="DH7" s="731"/>
      <c r="DI7" s="731"/>
      <c r="DJ7" s="731"/>
      <c r="DK7" s="732"/>
      <c r="DL7" s="730" t="s">
        <v>493</v>
      </c>
      <c r="DM7" s="731"/>
      <c r="DN7" s="731"/>
      <c r="DO7" s="731"/>
      <c r="DP7" s="732"/>
      <c r="DQ7" s="730" t="s">
        <v>493</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558</v>
      </c>
      <c r="BT8" s="761"/>
      <c r="BU8" s="761"/>
      <c r="BV8" s="761"/>
      <c r="BW8" s="761"/>
      <c r="BX8" s="761"/>
      <c r="BY8" s="761"/>
      <c r="BZ8" s="761"/>
      <c r="CA8" s="761"/>
      <c r="CB8" s="761"/>
      <c r="CC8" s="761"/>
      <c r="CD8" s="761"/>
      <c r="CE8" s="761"/>
      <c r="CF8" s="761"/>
      <c r="CG8" s="762"/>
      <c r="CH8" s="763">
        <v>-21</v>
      </c>
      <c r="CI8" s="764"/>
      <c r="CJ8" s="764"/>
      <c r="CK8" s="764"/>
      <c r="CL8" s="765"/>
      <c r="CM8" s="763">
        <v>56</v>
      </c>
      <c r="CN8" s="764"/>
      <c r="CO8" s="764"/>
      <c r="CP8" s="764"/>
      <c r="CQ8" s="765"/>
      <c r="CR8" s="763">
        <v>21</v>
      </c>
      <c r="CS8" s="764"/>
      <c r="CT8" s="764"/>
      <c r="CU8" s="764"/>
      <c r="CV8" s="765"/>
      <c r="CW8" s="763">
        <v>7</v>
      </c>
      <c r="CX8" s="764"/>
      <c r="CY8" s="764"/>
      <c r="CZ8" s="764"/>
      <c r="DA8" s="765"/>
      <c r="DB8" s="763" t="s">
        <v>493</v>
      </c>
      <c r="DC8" s="764"/>
      <c r="DD8" s="764"/>
      <c r="DE8" s="764"/>
      <c r="DF8" s="765"/>
      <c r="DG8" s="763" t="s">
        <v>493</v>
      </c>
      <c r="DH8" s="764"/>
      <c r="DI8" s="764"/>
      <c r="DJ8" s="764"/>
      <c r="DK8" s="765"/>
      <c r="DL8" s="763" t="s">
        <v>493</v>
      </c>
      <c r="DM8" s="764"/>
      <c r="DN8" s="764"/>
      <c r="DO8" s="764"/>
      <c r="DP8" s="765"/>
      <c r="DQ8" s="763" t="s">
        <v>493</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559</v>
      </c>
      <c r="BT9" s="761"/>
      <c r="BU9" s="761"/>
      <c r="BV9" s="761"/>
      <c r="BW9" s="761"/>
      <c r="BX9" s="761"/>
      <c r="BY9" s="761"/>
      <c r="BZ9" s="761"/>
      <c r="CA9" s="761"/>
      <c r="CB9" s="761"/>
      <c r="CC9" s="761"/>
      <c r="CD9" s="761"/>
      <c r="CE9" s="761"/>
      <c r="CF9" s="761"/>
      <c r="CG9" s="762"/>
      <c r="CH9" s="763">
        <v>4</v>
      </c>
      <c r="CI9" s="764"/>
      <c r="CJ9" s="764"/>
      <c r="CK9" s="764"/>
      <c r="CL9" s="765"/>
      <c r="CM9" s="763">
        <v>31</v>
      </c>
      <c r="CN9" s="764"/>
      <c r="CO9" s="764"/>
      <c r="CP9" s="764"/>
      <c r="CQ9" s="765"/>
      <c r="CR9" s="763">
        <v>10</v>
      </c>
      <c r="CS9" s="764"/>
      <c r="CT9" s="764"/>
      <c r="CU9" s="764"/>
      <c r="CV9" s="765"/>
      <c r="CW9" s="763">
        <v>1</v>
      </c>
      <c r="CX9" s="764"/>
      <c r="CY9" s="764"/>
      <c r="CZ9" s="764"/>
      <c r="DA9" s="765"/>
      <c r="DB9" s="763" t="s">
        <v>493</v>
      </c>
      <c r="DC9" s="764"/>
      <c r="DD9" s="764"/>
      <c r="DE9" s="764"/>
      <c r="DF9" s="765"/>
      <c r="DG9" s="763" t="s">
        <v>493</v>
      </c>
      <c r="DH9" s="764"/>
      <c r="DI9" s="764"/>
      <c r="DJ9" s="764"/>
      <c r="DK9" s="765"/>
      <c r="DL9" s="763" t="s">
        <v>493</v>
      </c>
      <c r="DM9" s="764"/>
      <c r="DN9" s="764"/>
      <c r="DO9" s="764"/>
      <c r="DP9" s="765"/>
      <c r="DQ9" s="763" t="s">
        <v>493</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8622</v>
      </c>
      <c r="R23" s="780"/>
      <c r="S23" s="780"/>
      <c r="T23" s="780"/>
      <c r="U23" s="780"/>
      <c r="V23" s="780">
        <v>8084</v>
      </c>
      <c r="W23" s="780"/>
      <c r="X23" s="780"/>
      <c r="Y23" s="780"/>
      <c r="Z23" s="780"/>
      <c r="AA23" s="780">
        <v>538</v>
      </c>
      <c r="AB23" s="780"/>
      <c r="AC23" s="780"/>
      <c r="AD23" s="780"/>
      <c r="AE23" s="781"/>
      <c r="AF23" s="782">
        <v>505</v>
      </c>
      <c r="AG23" s="780"/>
      <c r="AH23" s="780"/>
      <c r="AI23" s="780"/>
      <c r="AJ23" s="783"/>
      <c r="AK23" s="784"/>
      <c r="AL23" s="785"/>
      <c r="AM23" s="785"/>
      <c r="AN23" s="785"/>
      <c r="AO23" s="785"/>
      <c r="AP23" s="780">
        <v>5528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587</v>
      </c>
      <c r="R28" s="810"/>
      <c r="S28" s="810"/>
      <c r="T28" s="810"/>
      <c r="U28" s="810"/>
      <c r="V28" s="810">
        <v>572</v>
      </c>
      <c r="W28" s="810"/>
      <c r="X28" s="810"/>
      <c r="Y28" s="810"/>
      <c r="Z28" s="810"/>
      <c r="AA28" s="810">
        <v>15</v>
      </c>
      <c r="AB28" s="810"/>
      <c r="AC28" s="810"/>
      <c r="AD28" s="810"/>
      <c r="AE28" s="811"/>
      <c r="AF28" s="812">
        <v>15</v>
      </c>
      <c r="AG28" s="810"/>
      <c r="AH28" s="810"/>
      <c r="AI28" s="810"/>
      <c r="AJ28" s="813"/>
      <c r="AK28" s="814">
        <v>63</v>
      </c>
      <c r="AL28" s="815"/>
      <c r="AM28" s="815"/>
      <c r="AN28" s="815"/>
      <c r="AO28" s="815"/>
      <c r="AP28" s="815" t="s">
        <v>493</v>
      </c>
      <c r="AQ28" s="815"/>
      <c r="AR28" s="815"/>
      <c r="AS28" s="815"/>
      <c r="AT28" s="815"/>
      <c r="AU28" s="815" t="s">
        <v>493</v>
      </c>
      <c r="AV28" s="815"/>
      <c r="AW28" s="815"/>
      <c r="AX28" s="815"/>
      <c r="AY28" s="815"/>
      <c r="AZ28" s="816" t="s">
        <v>493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718</v>
      </c>
      <c r="R29" s="771"/>
      <c r="S29" s="771"/>
      <c r="T29" s="771"/>
      <c r="U29" s="771"/>
      <c r="V29" s="771">
        <v>705</v>
      </c>
      <c r="W29" s="771"/>
      <c r="X29" s="771"/>
      <c r="Y29" s="771"/>
      <c r="Z29" s="771"/>
      <c r="AA29" s="771">
        <v>13</v>
      </c>
      <c r="AB29" s="771"/>
      <c r="AC29" s="771"/>
      <c r="AD29" s="771"/>
      <c r="AE29" s="772"/>
      <c r="AF29" s="773">
        <v>13</v>
      </c>
      <c r="AG29" s="774"/>
      <c r="AH29" s="774"/>
      <c r="AI29" s="774"/>
      <c r="AJ29" s="775"/>
      <c r="AK29" s="821">
        <v>111</v>
      </c>
      <c r="AL29" s="817"/>
      <c r="AM29" s="817"/>
      <c r="AN29" s="817"/>
      <c r="AO29" s="817"/>
      <c r="AP29" s="817" t="s">
        <v>493</v>
      </c>
      <c r="AQ29" s="817"/>
      <c r="AR29" s="817"/>
      <c r="AS29" s="817"/>
      <c r="AT29" s="817"/>
      <c r="AU29" s="817" t="s">
        <v>493</v>
      </c>
      <c r="AV29" s="817"/>
      <c r="AW29" s="817"/>
      <c r="AX29" s="817"/>
      <c r="AY29" s="817"/>
      <c r="AZ29" s="818" t="s">
        <v>493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103</v>
      </c>
      <c r="R30" s="771"/>
      <c r="S30" s="771"/>
      <c r="T30" s="771"/>
      <c r="U30" s="771"/>
      <c r="V30" s="771">
        <v>103</v>
      </c>
      <c r="W30" s="771"/>
      <c r="X30" s="771"/>
      <c r="Y30" s="771"/>
      <c r="Z30" s="771"/>
      <c r="AA30" s="771">
        <v>0</v>
      </c>
      <c r="AB30" s="771"/>
      <c r="AC30" s="771"/>
      <c r="AD30" s="771"/>
      <c r="AE30" s="772"/>
      <c r="AF30" s="773">
        <v>0</v>
      </c>
      <c r="AG30" s="774"/>
      <c r="AH30" s="774"/>
      <c r="AI30" s="774"/>
      <c r="AJ30" s="775"/>
      <c r="AK30" s="821">
        <v>31</v>
      </c>
      <c r="AL30" s="817"/>
      <c r="AM30" s="817"/>
      <c r="AN30" s="817"/>
      <c r="AO30" s="817"/>
      <c r="AP30" s="817" t="s">
        <v>493</v>
      </c>
      <c r="AQ30" s="817"/>
      <c r="AR30" s="817"/>
      <c r="AS30" s="817"/>
      <c r="AT30" s="817"/>
      <c r="AU30" s="817" t="s">
        <v>493</v>
      </c>
      <c r="AV30" s="817"/>
      <c r="AW30" s="817"/>
      <c r="AX30" s="817"/>
      <c r="AY30" s="817"/>
      <c r="AZ30" s="818" t="s">
        <v>493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3</v>
      </c>
      <c r="R31" s="771"/>
      <c r="S31" s="771"/>
      <c r="T31" s="771"/>
      <c r="U31" s="771"/>
      <c r="V31" s="771">
        <v>3</v>
      </c>
      <c r="W31" s="771"/>
      <c r="X31" s="771"/>
      <c r="Y31" s="771"/>
      <c r="Z31" s="771"/>
      <c r="AA31" s="771" t="s">
        <v>556</v>
      </c>
      <c r="AB31" s="771"/>
      <c r="AC31" s="771"/>
      <c r="AD31" s="771"/>
      <c r="AE31" s="772"/>
      <c r="AF31" s="773" t="s">
        <v>122</v>
      </c>
      <c r="AG31" s="774"/>
      <c r="AH31" s="774"/>
      <c r="AI31" s="774"/>
      <c r="AJ31" s="775"/>
      <c r="AK31" s="821" t="s">
        <v>493</v>
      </c>
      <c r="AL31" s="817"/>
      <c r="AM31" s="817"/>
      <c r="AN31" s="817"/>
      <c r="AO31" s="817"/>
      <c r="AP31" s="817" t="s">
        <v>493</v>
      </c>
      <c r="AQ31" s="817"/>
      <c r="AR31" s="817"/>
      <c r="AS31" s="817"/>
      <c r="AT31" s="817"/>
      <c r="AU31" s="817" t="s">
        <v>493</v>
      </c>
      <c r="AV31" s="817"/>
      <c r="AW31" s="817"/>
      <c r="AX31" s="817"/>
      <c r="AY31" s="817"/>
      <c r="AZ31" s="818" t="s">
        <v>493</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200</v>
      </c>
      <c r="R32" s="771"/>
      <c r="S32" s="771"/>
      <c r="T32" s="771"/>
      <c r="U32" s="771"/>
      <c r="V32" s="771">
        <v>203</v>
      </c>
      <c r="W32" s="771"/>
      <c r="X32" s="771"/>
      <c r="Y32" s="771"/>
      <c r="Z32" s="771"/>
      <c r="AA32" s="771">
        <v>-4</v>
      </c>
      <c r="AB32" s="771"/>
      <c r="AC32" s="771"/>
      <c r="AD32" s="771"/>
      <c r="AE32" s="772"/>
      <c r="AF32" s="773">
        <v>299</v>
      </c>
      <c r="AG32" s="774"/>
      <c r="AH32" s="774"/>
      <c r="AI32" s="774"/>
      <c r="AJ32" s="775"/>
      <c r="AK32" s="821">
        <v>58</v>
      </c>
      <c r="AL32" s="817"/>
      <c r="AM32" s="817"/>
      <c r="AN32" s="817"/>
      <c r="AO32" s="817"/>
      <c r="AP32" s="817">
        <v>710</v>
      </c>
      <c r="AQ32" s="817"/>
      <c r="AR32" s="817"/>
      <c r="AS32" s="817"/>
      <c r="AT32" s="817"/>
      <c r="AU32" s="817">
        <v>324</v>
      </c>
      <c r="AV32" s="817"/>
      <c r="AW32" s="817"/>
      <c r="AX32" s="817"/>
      <c r="AY32" s="817"/>
      <c r="AZ32" s="818" t="s">
        <v>493</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737</v>
      </c>
      <c r="R33" s="771"/>
      <c r="S33" s="771"/>
      <c r="T33" s="771"/>
      <c r="U33" s="771"/>
      <c r="V33" s="771">
        <v>778</v>
      </c>
      <c r="W33" s="771"/>
      <c r="X33" s="771"/>
      <c r="Y33" s="771"/>
      <c r="Z33" s="771"/>
      <c r="AA33" s="771">
        <v>-41</v>
      </c>
      <c r="AB33" s="771"/>
      <c r="AC33" s="771"/>
      <c r="AD33" s="771"/>
      <c r="AE33" s="772"/>
      <c r="AF33" s="773">
        <v>265</v>
      </c>
      <c r="AG33" s="774"/>
      <c r="AH33" s="774"/>
      <c r="AI33" s="774"/>
      <c r="AJ33" s="775"/>
      <c r="AK33" s="821">
        <v>313</v>
      </c>
      <c r="AL33" s="817"/>
      <c r="AM33" s="817"/>
      <c r="AN33" s="817"/>
      <c r="AO33" s="817"/>
      <c r="AP33" s="817">
        <v>23</v>
      </c>
      <c r="AQ33" s="817"/>
      <c r="AR33" s="817"/>
      <c r="AS33" s="817"/>
      <c r="AT33" s="817"/>
      <c r="AU33" s="817">
        <v>17</v>
      </c>
      <c r="AV33" s="817"/>
      <c r="AW33" s="817"/>
      <c r="AX33" s="817"/>
      <c r="AY33" s="817"/>
      <c r="AZ33" s="818" t="s">
        <v>493</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175</v>
      </c>
      <c r="R34" s="771"/>
      <c r="S34" s="771"/>
      <c r="T34" s="771"/>
      <c r="U34" s="771"/>
      <c r="V34" s="771">
        <v>165</v>
      </c>
      <c r="W34" s="771"/>
      <c r="X34" s="771"/>
      <c r="Y34" s="771"/>
      <c r="Z34" s="771"/>
      <c r="AA34" s="771">
        <v>10</v>
      </c>
      <c r="AB34" s="771"/>
      <c r="AC34" s="771"/>
      <c r="AD34" s="771"/>
      <c r="AE34" s="772"/>
      <c r="AF34" s="773">
        <v>48</v>
      </c>
      <c r="AG34" s="774"/>
      <c r="AH34" s="774"/>
      <c r="AI34" s="774"/>
      <c r="AJ34" s="775"/>
      <c r="AK34" s="821">
        <v>122</v>
      </c>
      <c r="AL34" s="817"/>
      <c r="AM34" s="817"/>
      <c r="AN34" s="817"/>
      <c r="AO34" s="817"/>
      <c r="AP34" s="817">
        <v>538</v>
      </c>
      <c r="AQ34" s="817"/>
      <c r="AR34" s="817"/>
      <c r="AS34" s="817"/>
      <c r="AT34" s="817"/>
      <c r="AU34" s="817">
        <v>526</v>
      </c>
      <c r="AV34" s="817"/>
      <c r="AW34" s="817"/>
      <c r="AX34" s="817"/>
      <c r="AY34" s="817"/>
      <c r="AZ34" s="818" t="s">
        <v>493</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397</v>
      </c>
      <c r="C35" s="768"/>
      <c r="D35" s="768"/>
      <c r="E35" s="768"/>
      <c r="F35" s="768"/>
      <c r="G35" s="768"/>
      <c r="H35" s="768"/>
      <c r="I35" s="768"/>
      <c r="J35" s="768"/>
      <c r="K35" s="768"/>
      <c r="L35" s="768"/>
      <c r="M35" s="768"/>
      <c r="N35" s="768"/>
      <c r="O35" s="768"/>
      <c r="P35" s="769"/>
      <c r="Q35" s="770">
        <v>24</v>
      </c>
      <c r="R35" s="771"/>
      <c r="S35" s="771"/>
      <c r="T35" s="771"/>
      <c r="U35" s="771"/>
      <c r="V35" s="771">
        <v>24</v>
      </c>
      <c r="W35" s="771"/>
      <c r="X35" s="771"/>
      <c r="Y35" s="771"/>
      <c r="Z35" s="771"/>
      <c r="AA35" s="771">
        <v>1</v>
      </c>
      <c r="AB35" s="771"/>
      <c r="AC35" s="771"/>
      <c r="AD35" s="771"/>
      <c r="AE35" s="772"/>
      <c r="AF35" s="773">
        <v>8</v>
      </c>
      <c r="AG35" s="774"/>
      <c r="AH35" s="774"/>
      <c r="AI35" s="774"/>
      <c r="AJ35" s="775"/>
      <c r="AK35" s="821">
        <v>24</v>
      </c>
      <c r="AL35" s="817"/>
      <c r="AM35" s="817"/>
      <c r="AN35" s="817"/>
      <c r="AO35" s="817"/>
      <c r="AP35" s="817">
        <v>51</v>
      </c>
      <c r="AQ35" s="817"/>
      <c r="AR35" s="817"/>
      <c r="AS35" s="817"/>
      <c r="AT35" s="817"/>
      <c r="AU35" s="817">
        <v>50</v>
      </c>
      <c r="AV35" s="817"/>
      <c r="AW35" s="817"/>
      <c r="AX35" s="817"/>
      <c r="AY35" s="817"/>
      <c r="AZ35" s="818" t="s">
        <v>493</v>
      </c>
      <c r="BA35" s="818"/>
      <c r="BB35" s="818"/>
      <c r="BC35" s="818"/>
      <c r="BD35" s="818"/>
      <c r="BE35" s="819" t="s">
        <v>394</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398</v>
      </c>
      <c r="C36" s="768"/>
      <c r="D36" s="768"/>
      <c r="E36" s="768"/>
      <c r="F36" s="768"/>
      <c r="G36" s="768"/>
      <c r="H36" s="768"/>
      <c r="I36" s="768"/>
      <c r="J36" s="768"/>
      <c r="K36" s="768"/>
      <c r="L36" s="768"/>
      <c r="M36" s="768"/>
      <c r="N36" s="768"/>
      <c r="O36" s="768"/>
      <c r="P36" s="769"/>
      <c r="Q36" s="770">
        <v>4</v>
      </c>
      <c r="R36" s="771"/>
      <c r="S36" s="771"/>
      <c r="T36" s="771"/>
      <c r="U36" s="771"/>
      <c r="V36" s="771">
        <v>4</v>
      </c>
      <c r="W36" s="771"/>
      <c r="X36" s="771"/>
      <c r="Y36" s="771"/>
      <c r="Z36" s="771"/>
      <c r="AA36" s="771" t="s">
        <v>571</v>
      </c>
      <c r="AB36" s="771"/>
      <c r="AC36" s="771"/>
      <c r="AD36" s="771"/>
      <c r="AE36" s="772"/>
      <c r="AF36" s="773" t="s">
        <v>122</v>
      </c>
      <c r="AG36" s="774"/>
      <c r="AH36" s="774"/>
      <c r="AI36" s="774"/>
      <c r="AJ36" s="775"/>
      <c r="AK36" s="821" t="s">
        <v>493</v>
      </c>
      <c r="AL36" s="817"/>
      <c r="AM36" s="817"/>
      <c r="AN36" s="817"/>
      <c r="AO36" s="817"/>
      <c r="AP36" s="817" t="s">
        <v>493</v>
      </c>
      <c r="AQ36" s="817"/>
      <c r="AR36" s="817"/>
      <c r="AS36" s="817"/>
      <c r="AT36" s="817"/>
      <c r="AU36" s="817" t="s">
        <v>493</v>
      </c>
      <c r="AV36" s="817"/>
      <c r="AW36" s="817"/>
      <c r="AX36" s="817"/>
      <c r="AY36" s="817"/>
      <c r="AZ36" s="818" t="s">
        <v>493</v>
      </c>
      <c r="BA36" s="818"/>
      <c r="BB36" s="818"/>
      <c r="BC36" s="818"/>
      <c r="BD36" s="818"/>
      <c r="BE36" s="819" t="s">
        <v>399</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648</v>
      </c>
      <c r="AG63" s="831"/>
      <c r="AH63" s="831"/>
      <c r="AI63" s="831"/>
      <c r="AJ63" s="832"/>
      <c r="AK63" s="833"/>
      <c r="AL63" s="828"/>
      <c r="AM63" s="828"/>
      <c r="AN63" s="828"/>
      <c r="AO63" s="828"/>
      <c r="AP63" s="831">
        <v>1322</v>
      </c>
      <c r="AQ63" s="831"/>
      <c r="AR63" s="831"/>
      <c r="AS63" s="831"/>
      <c r="AT63" s="831"/>
      <c r="AU63" s="831">
        <v>917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404</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560</v>
      </c>
      <c r="C68" s="857"/>
      <c r="D68" s="857"/>
      <c r="E68" s="857"/>
      <c r="F68" s="857"/>
      <c r="G68" s="857"/>
      <c r="H68" s="857"/>
      <c r="I68" s="857"/>
      <c r="J68" s="857"/>
      <c r="K68" s="857"/>
      <c r="L68" s="857"/>
      <c r="M68" s="857"/>
      <c r="N68" s="857"/>
      <c r="O68" s="857"/>
      <c r="P68" s="858"/>
      <c r="Q68" s="859">
        <v>1046</v>
      </c>
      <c r="R68" s="853"/>
      <c r="S68" s="853"/>
      <c r="T68" s="853"/>
      <c r="U68" s="853"/>
      <c r="V68" s="853">
        <v>1043</v>
      </c>
      <c r="W68" s="853"/>
      <c r="X68" s="853"/>
      <c r="Y68" s="853"/>
      <c r="Z68" s="853"/>
      <c r="AA68" s="853">
        <v>3</v>
      </c>
      <c r="AB68" s="853"/>
      <c r="AC68" s="853"/>
      <c r="AD68" s="853"/>
      <c r="AE68" s="853"/>
      <c r="AF68" s="853">
        <v>3</v>
      </c>
      <c r="AG68" s="853"/>
      <c r="AH68" s="853"/>
      <c r="AI68" s="853"/>
      <c r="AJ68" s="853"/>
      <c r="AK68" s="853" t="s">
        <v>493</v>
      </c>
      <c r="AL68" s="853"/>
      <c r="AM68" s="853"/>
      <c r="AN68" s="853"/>
      <c r="AO68" s="853"/>
      <c r="AP68" s="853" t="s">
        <v>493</v>
      </c>
      <c r="AQ68" s="853"/>
      <c r="AR68" s="853"/>
      <c r="AS68" s="853"/>
      <c r="AT68" s="853"/>
      <c r="AU68" s="853" t="s">
        <v>493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561</v>
      </c>
      <c r="C69" s="861"/>
      <c r="D69" s="861"/>
      <c r="E69" s="861"/>
      <c r="F69" s="861"/>
      <c r="G69" s="861"/>
      <c r="H69" s="861"/>
      <c r="I69" s="861"/>
      <c r="J69" s="861"/>
      <c r="K69" s="861"/>
      <c r="L69" s="861"/>
      <c r="M69" s="861"/>
      <c r="N69" s="861"/>
      <c r="O69" s="861"/>
      <c r="P69" s="862"/>
      <c r="Q69" s="863">
        <v>127</v>
      </c>
      <c r="R69" s="817"/>
      <c r="S69" s="817"/>
      <c r="T69" s="817"/>
      <c r="U69" s="817"/>
      <c r="V69" s="817">
        <v>112</v>
      </c>
      <c r="W69" s="817"/>
      <c r="X69" s="817"/>
      <c r="Y69" s="817"/>
      <c r="Z69" s="817"/>
      <c r="AA69" s="817">
        <v>15</v>
      </c>
      <c r="AB69" s="817"/>
      <c r="AC69" s="817"/>
      <c r="AD69" s="817"/>
      <c r="AE69" s="817"/>
      <c r="AF69" s="817">
        <v>15</v>
      </c>
      <c r="AG69" s="817"/>
      <c r="AH69" s="817"/>
      <c r="AI69" s="817"/>
      <c r="AJ69" s="817"/>
      <c r="AK69" s="817">
        <v>48</v>
      </c>
      <c r="AL69" s="817"/>
      <c r="AM69" s="817"/>
      <c r="AN69" s="817"/>
      <c r="AO69" s="817"/>
      <c r="AP69" s="817" t="s">
        <v>493</v>
      </c>
      <c r="AQ69" s="817"/>
      <c r="AR69" s="817"/>
      <c r="AS69" s="817"/>
      <c r="AT69" s="817"/>
      <c r="AU69" s="817" t="s">
        <v>493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562</v>
      </c>
      <c r="C70" s="861"/>
      <c r="D70" s="861"/>
      <c r="E70" s="861"/>
      <c r="F70" s="861"/>
      <c r="G70" s="861"/>
      <c r="H70" s="861"/>
      <c r="I70" s="861"/>
      <c r="J70" s="861"/>
      <c r="K70" s="861"/>
      <c r="L70" s="861"/>
      <c r="M70" s="861"/>
      <c r="N70" s="861"/>
      <c r="O70" s="861"/>
      <c r="P70" s="862"/>
      <c r="Q70" s="863">
        <v>6413</v>
      </c>
      <c r="R70" s="817"/>
      <c r="S70" s="817"/>
      <c r="T70" s="817"/>
      <c r="U70" s="817"/>
      <c r="V70" s="817">
        <v>6154</v>
      </c>
      <c r="W70" s="817"/>
      <c r="X70" s="817"/>
      <c r="Y70" s="817"/>
      <c r="Z70" s="817"/>
      <c r="AA70" s="817">
        <v>259</v>
      </c>
      <c r="AB70" s="817"/>
      <c r="AC70" s="817"/>
      <c r="AD70" s="817"/>
      <c r="AE70" s="817"/>
      <c r="AF70" s="817">
        <v>259</v>
      </c>
      <c r="AG70" s="817"/>
      <c r="AH70" s="817"/>
      <c r="AI70" s="817"/>
      <c r="AJ70" s="817"/>
      <c r="AK70" s="817" t="s">
        <v>493</v>
      </c>
      <c r="AL70" s="817"/>
      <c r="AM70" s="817"/>
      <c r="AN70" s="817"/>
      <c r="AO70" s="817"/>
      <c r="AP70" s="817" t="s">
        <v>493</v>
      </c>
      <c r="AQ70" s="817"/>
      <c r="AR70" s="817"/>
      <c r="AS70" s="817"/>
      <c r="AT70" s="817"/>
      <c r="AU70" s="817" t="s">
        <v>493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563</v>
      </c>
      <c r="C71" s="861"/>
      <c r="D71" s="861"/>
      <c r="E71" s="861"/>
      <c r="F71" s="861"/>
      <c r="G71" s="861"/>
      <c r="H71" s="861"/>
      <c r="I71" s="861"/>
      <c r="J71" s="861"/>
      <c r="K71" s="861"/>
      <c r="L71" s="861"/>
      <c r="M71" s="861"/>
      <c r="N71" s="861"/>
      <c r="O71" s="861"/>
      <c r="P71" s="862"/>
      <c r="Q71" s="863">
        <v>2809</v>
      </c>
      <c r="R71" s="817"/>
      <c r="S71" s="817"/>
      <c r="T71" s="817"/>
      <c r="U71" s="817"/>
      <c r="V71" s="817">
        <v>2773</v>
      </c>
      <c r="W71" s="817"/>
      <c r="X71" s="817"/>
      <c r="Y71" s="817"/>
      <c r="Z71" s="817"/>
      <c r="AA71" s="817">
        <v>36</v>
      </c>
      <c r="AB71" s="817"/>
      <c r="AC71" s="817"/>
      <c r="AD71" s="817"/>
      <c r="AE71" s="817"/>
      <c r="AF71" s="817">
        <v>36</v>
      </c>
      <c r="AG71" s="817"/>
      <c r="AH71" s="817"/>
      <c r="AI71" s="817"/>
      <c r="AJ71" s="817"/>
      <c r="AK71" s="817">
        <v>157</v>
      </c>
      <c r="AL71" s="817"/>
      <c r="AM71" s="817"/>
      <c r="AN71" s="817"/>
      <c r="AO71" s="817"/>
      <c r="AP71" s="817" t="s">
        <v>493</v>
      </c>
      <c r="AQ71" s="817"/>
      <c r="AR71" s="817"/>
      <c r="AS71" s="817"/>
      <c r="AT71" s="817"/>
      <c r="AU71" s="817" t="s">
        <v>493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564</v>
      </c>
      <c r="C72" s="861"/>
      <c r="D72" s="861"/>
      <c r="E72" s="861"/>
      <c r="F72" s="861"/>
      <c r="G72" s="861"/>
      <c r="H72" s="861"/>
      <c r="I72" s="861"/>
      <c r="J72" s="861"/>
      <c r="K72" s="861"/>
      <c r="L72" s="861"/>
      <c r="M72" s="861"/>
      <c r="N72" s="861"/>
      <c r="O72" s="861"/>
      <c r="P72" s="862"/>
      <c r="Q72" s="863">
        <v>335</v>
      </c>
      <c r="R72" s="817"/>
      <c r="S72" s="817"/>
      <c r="T72" s="817"/>
      <c r="U72" s="817"/>
      <c r="V72" s="817">
        <v>181</v>
      </c>
      <c r="W72" s="817"/>
      <c r="X72" s="817"/>
      <c r="Y72" s="817"/>
      <c r="Z72" s="817"/>
      <c r="AA72" s="817">
        <v>154</v>
      </c>
      <c r="AB72" s="817"/>
      <c r="AC72" s="817"/>
      <c r="AD72" s="817"/>
      <c r="AE72" s="817"/>
      <c r="AF72" s="817">
        <v>154</v>
      </c>
      <c r="AG72" s="817"/>
      <c r="AH72" s="817"/>
      <c r="AI72" s="817"/>
      <c r="AJ72" s="817"/>
      <c r="AK72" s="817">
        <v>162</v>
      </c>
      <c r="AL72" s="817"/>
      <c r="AM72" s="817"/>
      <c r="AN72" s="817"/>
      <c r="AO72" s="817"/>
      <c r="AP72" s="817" t="s">
        <v>493</v>
      </c>
      <c r="AQ72" s="817"/>
      <c r="AR72" s="817"/>
      <c r="AS72" s="817"/>
      <c r="AT72" s="817"/>
      <c r="AU72" s="817" t="s">
        <v>493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565</v>
      </c>
      <c r="C73" s="861"/>
      <c r="D73" s="861"/>
      <c r="E73" s="861"/>
      <c r="F73" s="861"/>
      <c r="G73" s="861"/>
      <c r="H73" s="861"/>
      <c r="I73" s="861"/>
      <c r="J73" s="861"/>
      <c r="K73" s="861"/>
      <c r="L73" s="861"/>
      <c r="M73" s="861"/>
      <c r="N73" s="861"/>
      <c r="O73" s="861"/>
      <c r="P73" s="862"/>
      <c r="Q73" s="863">
        <v>166278</v>
      </c>
      <c r="R73" s="817"/>
      <c r="S73" s="817"/>
      <c r="T73" s="817"/>
      <c r="U73" s="817"/>
      <c r="V73" s="817">
        <v>162373</v>
      </c>
      <c r="W73" s="817"/>
      <c r="X73" s="817"/>
      <c r="Y73" s="817"/>
      <c r="Z73" s="817"/>
      <c r="AA73" s="817">
        <v>3905</v>
      </c>
      <c r="AB73" s="817"/>
      <c r="AC73" s="817"/>
      <c r="AD73" s="817"/>
      <c r="AE73" s="817"/>
      <c r="AF73" s="817">
        <v>3905</v>
      </c>
      <c r="AG73" s="817"/>
      <c r="AH73" s="817"/>
      <c r="AI73" s="817"/>
      <c r="AJ73" s="817"/>
      <c r="AK73" s="817">
        <v>1502</v>
      </c>
      <c r="AL73" s="817"/>
      <c r="AM73" s="817"/>
      <c r="AN73" s="817"/>
      <c r="AO73" s="817"/>
      <c r="AP73" s="817" t="s">
        <v>493</v>
      </c>
      <c r="AQ73" s="817"/>
      <c r="AR73" s="817"/>
      <c r="AS73" s="817"/>
      <c r="AT73" s="817"/>
      <c r="AU73" s="817" t="s">
        <v>493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4372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104</v>
      </c>
      <c r="CS102" s="839"/>
      <c r="CT102" s="839"/>
      <c r="CU102" s="839"/>
      <c r="CV102" s="878"/>
      <c r="CW102" s="877">
        <v>8</v>
      </c>
      <c r="CX102" s="839"/>
      <c r="CY102" s="839"/>
      <c r="CZ102" s="839"/>
      <c r="DA102" s="878"/>
      <c r="DB102" s="877" t="s">
        <v>493</v>
      </c>
      <c r="DC102" s="839"/>
      <c r="DD102" s="839"/>
      <c r="DE102" s="839"/>
      <c r="DF102" s="878"/>
      <c r="DG102" s="877" t="s">
        <v>493</v>
      </c>
      <c r="DH102" s="839"/>
      <c r="DI102" s="839"/>
      <c r="DJ102" s="839"/>
      <c r="DK102" s="878"/>
      <c r="DL102" s="877" t="s">
        <v>493</v>
      </c>
      <c r="DM102" s="839"/>
      <c r="DN102" s="839"/>
      <c r="DO102" s="839"/>
      <c r="DP102" s="878"/>
      <c r="DQ102" s="877" t="s">
        <v>493</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764759</v>
      </c>
      <c r="AB110" s="887"/>
      <c r="AC110" s="887"/>
      <c r="AD110" s="887"/>
      <c r="AE110" s="888"/>
      <c r="AF110" s="889">
        <v>691421</v>
      </c>
      <c r="AG110" s="887"/>
      <c r="AH110" s="887"/>
      <c r="AI110" s="887"/>
      <c r="AJ110" s="888"/>
      <c r="AK110" s="889">
        <v>662249</v>
      </c>
      <c r="AL110" s="887"/>
      <c r="AM110" s="887"/>
      <c r="AN110" s="887"/>
      <c r="AO110" s="888"/>
      <c r="AP110" s="890">
        <v>22.5</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5332101</v>
      </c>
      <c r="BR110" s="918"/>
      <c r="BS110" s="918"/>
      <c r="BT110" s="918"/>
      <c r="BU110" s="918"/>
      <c r="BV110" s="918">
        <v>5436060</v>
      </c>
      <c r="BW110" s="918"/>
      <c r="BX110" s="918"/>
      <c r="BY110" s="918"/>
      <c r="BZ110" s="918"/>
      <c r="CA110" s="918">
        <v>5527751</v>
      </c>
      <c r="CB110" s="918"/>
      <c r="CC110" s="918"/>
      <c r="CD110" s="918"/>
      <c r="CE110" s="918"/>
      <c r="CF110" s="931">
        <v>188.2</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7506</v>
      </c>
      <c r="BR111" s="913"/>
      <c r="BS111" s="913"/>
      <c r="BT111" s="913"/>
      <c r="BU111" s="913"/>
      <c r="BV111" s="913">
        <v>4160</v>
      </c>
      <c r="BW111" s="913"/>
      <c r="BX111" s="913"/>
      <c r="BY111" s="913"/>
      <c r="BZ111" s="913"/>
      <c r="CA111" s="913">
        <v>3696</v>
      </c>
      <c r="CB111" s="913"/>
      <c r="CC111" s="913"/>
      <c r="CD111" s="913"/>
      <c r="CE111" s="913"/>
      <c r="CF111" s="907">
        <v>0.1</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1040099</v>
      </c>
      <c r="BR112" s="913"/>
      <c r="BS112" s="913"/>
      <c r="BT112" s="913"/>
      <c r="BU112" s="913"/>
      <c r="BV112" s="913">
        <v>999552</v>
      </c>
      <c r="BW112" s="913"/>
      <c r="BX112" s="913"/>
      <c r="BY112" s="913"/>
      <c r="BZ112" s="913"/>
      <c r="CA112" s="913">
        <v>916218</v>
      </c>
      <c r="CB112" s="913"/>
      <c r="CC112" s="913"/>
      <c r="CD112" s="913"/>
      <c r="CE112" s="913"/>
      <c r="CF112" s="907">
        <v>31.2</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134058</v>
      </c>
      <c r="AB113" s="925"/>
      <c r="AC113" s="925"/>
      <c r="AD113" s="925"/>
      <c r="AE113" s="926"/>
      <c r="AF113" s="927">
        <v>117853</v>
      </c>
      <c r="AG113" s="925"/>
      <c r="AH113" s="925"/>
      <c r="AI113" s="925"/>
      <c r="AJ113" s="926"/>
      <c r="AK113" s="927">
        <v>128476</v>
      </c>
      <c r="AL113" s="925"/>
      <c r="AM113" s="925"/>
      <c r="AN113" s="925"/>
      <c r="AO113" s="926"/>
      <c r="AP113" s="928">
        <v>4.4000000000000004</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49427</v>
      </c>
      <c r="BR113" s="913"/>
      <c r="BS113" s="913"/>
      <c r="BT113" s="913"/>
      <c r="BU113" s="913"/>
      <c r="BV113" s="913">
        <v>33435</v>
      </c>
      <c r="BW113" s="913"/>
      <c r="BX113" s="913"/>
      <c r="BY113" s="913"/>
      <c r="BZ113" s="913"/>
      <c r="CA113" s="913">
        <v>16529</v>
      </c>
      <c r="CB113" s="913"/>
      <c r="CC113" s="913"/>
      <c r="CD113" s="913"/>
      <c r="CE113" s="913"/>
      <c r="CF113" s="907">
        <v>0.6</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19214</v>
      </c>
      <c r="AB114" s="946"/>
      <c r="AC114" s="946"/>
      <c r="AD114" s="946"/>
      <c r="AE114" s="947"/>
      <c r="AF114" s="948">
        <v>18476</v>
      </c>
      <c r="AG114" s="946"/>
      <c r="AH114" s="946"/>
      <c r="AI114" s="946"/>
      <c r="AJ114" s="947"/>
      <c r="AK114" s="948">
        <v>18738</v>
      </c>
      <c r="AL114" s="946"/>
      <c r="AM114" s="946"/>
      <c r="AN114" s="946"/>
      <c r="AO114" s="947"/>
      <c r="AP114" s="949">
        <v>0.6</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770308</v>
      </c>
      <c r="BR114" s="913"/>
      <c r="BS114" s="913"/>
      <c r="BT114" s="913"/>
      <c r="BU114" s="913"/>
      <c r="BV114" s="913">
        <v>767468</v>
      </c>
      <c r="BW114" s="913"/>
      <c r="BX114" s="913"/>
      <c r="BY114" s="913"/>
      <c r="BZ114" s="913"/>
      <c r="CA114" s="913">
        <v>809037</v>
      </c>
      <c r="CB114" s="913"/>
      <c r="CC114" s="913"/>
      <c r="CD114" s="913"/>
      <c r="CE114" s="913"/>
      <c r="CF114" s="907">
        <v>27.5</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10882</v>
      </c>
      <c r="AB115" s="925"/>
      <c r="AC115" s="925"/>
      <c r="AD115" s="925"/>
      <c r="AE115" s="926"/>
      <c r="AF115" s="927">
        <v>5709</v>
      </c>
      <c r="AG115" s="925"/>
      <c r="AH115" s="925"/>
      <c r="AI115" s="925"/>
      <c r="AJ115" s="926"/>
      <c r="AK115" s="927">
        <v>9588</v>
      </c>
      <c r="AL115" s="925"/>
      <c r="AM115" s="925"/>
      <c r="AN115" s="925"/>
      <c r="AO115" s="926"/>
      <c r="AP115" s="928">
        <v>0.3</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928913</v>
      </c>
      <c r="AB117" s="966"/>
      <c r="AC117" s="966"/>
      <c r="AD117" s="966"/>
      <c r="AE117" s="967"/>
      <c r="AF117" s="968">
        <v>833459</v>
      </c>
      <c r="AG117" s="966"/>
      <c r="AH117" s="966"/>
      <c r="AI117" s="966"/>
      <c r="AJ117" s="967"/>
      <c r="AK117" s="968">
        <v>819051</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v>7506</v>
      </c>
      <c r="DH117" s="946"/>
      <c r="DI117" s="946"/>
      <c r="DJ117" s="946"/>
      <c r="DK117" s="947"/>
      <c r="DL117" s="948">
        <v>4160</v>
      </c>
      <c r="DM117" s="946"/>
      <c r="DN117" s="946"/>
      <c r="DO117" s="946"/>
      <c r="DP117" s="947"/>
      <c r="DQ117" s="948">
        <v>3696</v>
      </c>
      <c r="DR117" s="946"/>
      <c r="DS117" s="946"/>
      <c r="DT117" s="946"/>
      <c r="DU117" s="947"/>
      <c r="DV117" s="949">
        <v>0.1</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446</v>
      </c>
      <c r="BP119" s="992"/>
      <c r="BQ119" s="986">
        <v>7199441</v>
      </c>
      <c r="BR119" s="987"/>
      <c r="BS119" s="987"/>
      <c r="BT119" s="987"/>
      <c r="BU119" s="987"/>
      <c r="BV119" s="987">
        <v>7240675</v>
      </c>
      <c r="BW119" s="987"/>
      <c r="BX119" s="987"/>
      <c r="BY119" s="987"/>
      <c r="BZ119" s="987"/>
      <c r="CA119" s="987">
        <v>7273231</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3567030</v>
      </c>
      <c r="BR120" s="918"/>
      <c r="BS120" s="918"/>
      <c r="BT120" s="918"/>
      <c r="BU120" s="918"/>
      <c r="BV120" s="918">
        <v>3507362</v>
      </c>
      <c r="BW120" s="918"/>
      <c r="BX120" s="918"/>
      <c r="BY120" s="918"/>
      <c r="BZ120" s="918"/>
      <c r="CA120" s="918">
        <v>3858353</v>
      </c>
      <c r="CB120" s="918"/>
      <c r="CC120" s="918"/>
      <c r="CD120" s="918"/>
      <c r="CE120" s="918"/>
      <c r="CF120" s="931">
        <v>131.30000000000001</v>
      </c>
      <c r="CG120" s="932"/>
      <c r="CH120" s="932"/>
      <c r="CI120" s="932"/>
      <c r="CJ120" s="932"/>
      <c r="CK120" s="993" t="s">
        <v>450</v>
      </c>
      <c r="CL120" s="994"/>
      <c r="CM120" s="994"/>
      <c r="CN120" s="994"/>
      <c r="CO120" s="995"/>
      <c r="CP120" s="1001" t="s">
        <v>451</v>
      </c>
      <c r="CQ120" s="1002"/>
      <c r="CR120" s="1002"/>
      <c r="CS120" s="1002"/>
      <c r="CT120" s="1002"/>
      <c r="CU120" s="1002"/>
      <c r="CV120" s="1002"/>
      <c r="CW120" s="1002"/>
      <c r="CX120" s="1002"/>
      <c r="CY120" s="1002"/>
      <c r="CZ120" s="1002"/>
      <c r="DA120" s="1002"/>
      <c r="DB120" s="1002"/>
      <c r="DC120" s="1002"/>
      <c r="DD120" s="1002"/>
      <c r="DE120" s="1002"/>
      <c r="DF120" s="1003"/>
      <c r="DG120" s="917">
        <v>642365</v>
      </c>
      <c r="DH120" s="918"/>
      <c r="DI120" s="918"/>
      <c r="DJ120" s="918"/>
      <c r="DK120" s="918"/>
      <c r="DL120" s="918">
        <v>602492</v>
      </c>
      <c r="DM120" s="918"/>
      <c r="DN120" s="918"/>
      <c r="DO120" s="918"/>
      <c r="DP120" s="918"/>
      <c r="DQ120" s="918">
        <v>526177</v>
      </c>
      <c r="DR120" s="918"/>
      <c r="DS120" s="918"/>
      <c r="DT120" s="918"/>
      <c r="DU120" s="918"/>
      <c r="DV120" s="919">
        <v>17.899999999999999</v>
      </c>
      <c r="DW120" s="919"/>
      <c r="DX120" s="919"/>
      <c r="DY120" s="919"/>
      <c r="DZ120" s="920"/>
    </row>
    <row r="121" spans="1:130" s="212"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5627</v>
      </c>
      <c r="BR121" s="913"/>
      <c r="BS121" s="913"/>
      <c r="BT121" s="913"/>
      <c r="BU121" s="913"/>
      <c r="BV121" s="913">
        <v>2936</v>
      </c>
      <c r="BW121" s="913"/>
      <c r="BX121" s="913"/>
      <c r="BY121" s="913"/>
      <c r="BZ121" s="913"/>
      <c r="CA121" s="913">
        <v>1881</v>
      </c>
      <c r="CB121" s="913"/>
      <c r="CC121" s="913"/>
      <c r="CD121" s="913"/>
      <c r="CE121" s="913"/>
      <c r="CF121" s="907">
        <v>0.1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286996</v>
      </c>
      <c r="DH121" s="913"/>
      <c r="DI121" s="913"/>
      <c r="DJ121" s="913"/>
      <c r="DK121" s="913"/>
      <c r="DL121" s="913">
        <v>309567</v>
      </c>
      <c r="DM121" s="913"/>
      <c r="DN121" s="913"/>
      <c r="DO121" s="913"/>
      <c r="DP121" s="913"/>
      <c r="DQ121" s="913">
        <v>323643</v>
      </c>
      <c r="DR121" s="913"/>
      <c r="DS121" s="913"/>
      <c r="DT121" s="913"/>
      <c r="DU121" s="913"/>
      <c r="DV121" s="914">
        <v>11</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4440260</v>
      </c>
      <c r="BR122" s="987"/>
      <c r="BS122" s="987"/>
      <c r="BT122" s="987"/>
      <c r="BU122" s="987"/>
      <c r="BV122" s="987">
        <v>4502373</v>
      </c>
      <c r="BW122" s="987"/>
      <c r="BX122" s="987"/>
      <c r="BY122" s="987"/>
      <c r="BZ122" s="987"/>
      <c r="CA122" s="987">
        <v>4542621</v>
      </c>
      <c r="CB122" s="987"/>
      <c r="CC122" s="987"/>
      <c r="CD122" s="987"/>
      <c r="CE122" s="987"/>
      <c r="CF122" s="1004">
        <v>154.6</v>
      </c>
      <c r="CG122" s="1005"/>
      <c r="CH122" s="1005"/>
      <c r="CI122" s="1005"/>
      <c r="CJ122" s="1005"/>
      <c r="CK122" s="996"/>
      <c r="CL122" s="997"/>
      <c r="CM122" s="997"/>
      <c r="CN122" s="997"/>
      <c r="CO122" s="998"/>
      <c r="CP122" s="1006" t="s">
        <v>455</v>
      </c>
      <c r="CQ122" s="1007"/>
      <c r="CR122" s="1007"/>
      <c r="CS122" s="1007"/>
      <c r="CT122" s="1007"/>
      <c r="CU122" s="1007"/>
      <c r="CV122" s="1007"/>
      <c r="CW122" s="1007"/>
      <c r="CX122" s="1007"/>
      <c r="CY122" s="1007"/>
      <c r="CZ122" s="1007"/>
      <c r="DA122" s="1007"/>
      <c r="DB122" s="1007"/>
      <c r="DC122" s="1007"/>
      <c r="DD122" s="1007"/>
      <c r="DE122" s="1007"/>
      <c r="DF122" s="1008"/>
      <c r="DG122" s="912">
        <v>80944</v>
      </c>
      <c r="DH122" s="913"/>
      <c r="DI122" s="913"/>
      <c r="DJ122" s="913"/>
      <c r="DK122" s="913"/>
      <c r="DL122" s="913">
        <v>65882</v>
      </c>
      <c r="DM122" s="913"/>
      <c r="DN122" s="913"/>
      <c r="DO122" s="913"/>
      <c r="DP122" s="913"/>
      <c r="DQ122" s="913">
        <v>49865</v>
      </c>
      <c r="DR122" s="913"/>
      <c r="DS122" s="913"/>
      <c r="DT122" s="913"/>
      <c r="DU122" s="913"/>
      <c r="DV122" s="914">
        <v>1.7</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456</v>
      </c>
      <c r="BP123" s="992"/>
      <c r="BQ123" s="1050">
        <v>8012917</v>
      </c>
      <c r="BR123" s="1051"/>
      <c r="BS123" s="1051"/>
      <c r="BT123" s="1051"/>
      <c r="BU123" s="1051"/>
      <c r="BV123" s="1051">
        <v>8012671</v>
      </c>
      <c r="BW123" s="1051"/>
      <c r="BX123" s="1051"/>
      <c r="BY123" s="1051"/>
      <c r="BZ123" s="1051"/>
      <c r="CA123" s="1051">
        <v>8402855</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v>29794</v>
      </c>
      <c r="DH123" s="946"/>
      <c r="DI123" s="946"/>
      <c r="DJ123" s="946"/>
      <c r="DK123" s="947"/>
      <c r="DL123" s="948">
        <v>21611</v>
      </c>
      <c r="DM123" s="946"/>
      <c r="DN123" s="946"/>
      <c r="DO123" s="946"/>
      <c r="DP123" s="947"/>
      <c r="DQ123" s="948">
        <v>16533</v>
      </c>
      <c r="DR123" s="946"/>
      <c r="DS123" s="946"/>
      <c r="DT123" s="946"/>
      <c r="DU123" s="947"/>
      <c r="DV123" s="949">
        <v>0.6</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10882</v>
      </c>
      <c r="AB127" s="946"/>
      <c r="AC127" s="946"/>
      <c r="AD127" s="946"/>
      <c r="AE127" s="947"/>
      <c r="AF127" s="948">
        <v>5709</v>
      </c>
      <c r="AG127" s="946"/>
      <c r="AH127" s="946"/>
      <c r="AI127" s="946"/>
      <c r="AJ127" s="947"/>
      <c r="AK127" s="948">
        <v>9588</v>
      </c>
      <c r="AL127" s="946"/>
      <c r="AM127" s="946"/>
      <c r="AN127" s="946"/>
      <c r="AO127" s="947"/>
      <c r="AP127" s="949">
        <v>0.3</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2059</v>
      </c>
      <c r="AB128" s="1033"/>
      <c r="AC128" s="1033"/>
      <c r="AD128" s="1033"/>
      <c r="AE128" s="1034"/>
      <c r="AF128" s="1035">
        <v>2054</v>
      </c>
      <c r="AG128" s="1033"/>
      <c r="AH128" s="1033"/>
      <c r="AI128" s="1033"/>
      <c r="AJ128" s="1034"/>
      <c r="AK128" s="1035">
        <v>2031</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3444491</v>
      </c>
      <c r="AB129" s="946"/>
      <c r="AC129" s="946"/>
      <c r="AD129" s="946"/>
      <c r="AE129" s="947"/>
      <c r="AF129" s="948">
        <v>3396210</v>
      </c>
      <c r="AG129" s="946"/>
      <c r="AH129" s="946"/>
      <c r="AI129" s="946"/>
      <c r="AJ129" s="947"/>
      <c r="AK129" s="948">
        <v>3446952</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576133</v>
      </c>
      <c r="AB130" s="946"/>
      <c r="AC130" s="946"/>
      <c r="AD130" s="946"/>
      <c r="AE130" s="947"/>
      <c r="AF130" s="948">
        <v>516649</v>
      </c>
      <c r="AG130" s="946"/>
      <c r="AH130" s="946"/>
      <c r="AI130" s="946"/>
      <c r="AJ130" s="947"/>
      <c r="AK130" s="948">
        <v>509099</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11.2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2868358</v>
      </c>
      <c r="AB131" s="973"/>
      <c r="AC131" s="973"/>
      <c r="AD131" s="973"/>
      <c r="AE131" s="974"/>
      <c r="AF131" s="972">
        <v>2879561</v>
      </c>
      <c r="AG131" s="973"/>
      <c r="AH131" s="973"/>
      <c r="AI131" s="973"/>
      <c r="AJ131" s="974"/>
      <c r="AK131" s="972">
        <v>2937853</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12.22723942</v>
      </c>
      <c r="AB132" s="1084"/>
      <c r="AC132" s="1084"/>
      <c r="AD132" s="1084"/>
      <c r="AE132" s="1085"/>
      <c r="AF132" s="1086">
        <v>10.93069395</v>
      </c>
      <c r="AG132" s="1084"/>
      <c r="AH132" s="1084"/>
      <c r="AI132" s="1084"/>
      <c r="AJ132" s="1085"/>
      <c r="AK132" s="1086">
        <v>10.4811575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12</v>
      </c>
      <c r="AB133" s="1067"/>
      <c r="AC133" s="1067"/>
      <c r="AD133" s="1067"/>
      <c r="AE133" s="1068"/>
      <c r="AF133" s="1066">
        <v>11.6</v>
      </c>
      <c r="AG133" s="1067"/>
      <c r="AH133" s="1067"/>
      <c r="AI133" s="1067"/>
      <c r="AJ133" s="1068"/>
      <c r="AK133" s="1066">
        <v>11.2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HQW3d8SWd+7Y8S9LGgzWyIZgzKLKPCA4dhj4zQtBNq8e4Rp4nNmp4xaRqWWb1GCq8t5+VFmwjiIuX6LN4qFdw==" saltValue="Q6J41PSbQAeuGDU8DaSo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DxhMCaBxhM5L4gYwz6dnJDGF9xdPokd0sMrfUEGt9QlqXZ8gdzl64ZmfOiDffXZyvHC/M8gN4VSzNJ16BdIwQ==" saltValue="eyDcPDtO4QaOLZtmXEq8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Hm5hrhY9RQzriLWSzfLXNN1HfANz2yT4DXzMLGo6TCelW5yJU5UnUwy8AEvJkTDtoqj4Kj9WvTBtfpUONSWqA==" saltValue="KWlLLIlNLI7XVaedGM+q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1" t="s">
        <v>485</v>
      </c>
      <c r="AP7" s="253"/>
      <c r="AQ7" s="254" t="s">
        <v>486</v>
      </c>
      <c r="AR7" s="255"/>
    </row>
    <row r="8" spans="1:46" x14ac:dyDescent="0.15">
      <c r="A8" s="247"/>
      <c r="AK8" s="256"/>
      <c r="AL8" s="257"/>
      <c r="AM8" s="257"/>
      <c r="AN8" s="258"/>
      <c r="AO8" s="1102"/>
      <c r="AP8" s="259" t="s">
        <v>487</v>
      </c>
      <c r="AQ8" s="260" t="s">
        <v>488</v>
      </c>
      <c r="AR8" s="261" t="s">
        <v>489</v>
      </c>
    </row>
    <row r="9" spans="1:46" x14ac:dyDescent="0.15">
      <c r="A9" s="247"/>
      <c r="AK9" s="1103" t="s">
        <v>490</v>
      </c>
      <c r="AL9" s="1104"/>
      <c r="AM9" s="1104"/>
      <c r="AN9" s="1105"/>
      <c r="AO9" s="262">
        <v>1048502</v>
      </c>
      <c r="AP9" s="262">
        <v>231151</v>
      </c>
      <c r="AQ9" s="263">
        <v>239935</v>
      </c>
      <c r="AR9" s="264">
        <v>-3.7</v>
      </c>
    </row>
    <row r="10" spans="1:46" ht="13.5" customHeight="1" x14ac:dyDescent="0.15">
      <c r="A10" s="247"/>
      <c r="AK10" s="1103" t="s">
        <v>491</v>
      </c>
      <c r="AL10" s="1104"/>
      <c r="AM10" s="1104"/>
      <c r="AN10" s="1105"/>
      <c r="AO10" s="265">
        <v>154676</v>
      </c>
      <c r="AP10" s="265">
        <v>34100</v>
      </c>
      <c r="AQ10" s="266">
        <v>33021</v>
      </c>
      <c r="AR10" s="267">
        <v>3.3</v>
      </c>
    </row>
    <row r="11" spans="1:46" ht="13.5" customHeight="1" x14ac:dyDescent="0.15">
      <c r="A11" s="247"/>
      <c r="AK11" s="1103" t="s">
        <v>492</v>
      </c>
      <c r="AL11" s="1104"/>
      <c r="AM11" s="1104"/>
      <c r="AN11" s="1105"/>
      <c r="AO11" s="265" t="s">
        <v>493</v>
      </c>
      <c r="AP11" s="265" t="s">
        <v>493</v>
      </c>
      <c r="AQ11" s="266">
        <v>2306</v>
      </c>
      <c r="AR11" s="267" t="s">
        <v>493</v>
      </c>
    </row>
    <row r="12" spans="1:46" ht="13.5" customHeight="1" x14ac:dyDescent="0.15">
      <c r="A12" s="247"/>
      <c r="AK12" s="1103" t="s">
        <v>494</v>
      </c>
      <c r="AL12" s="1104"/>
      <c r="AM12" s="1104"/>
      <c r="AN12" s="1105"/>
      <c r="AO12" s="265" t="s">
        <v>493</v>
      </c>
      <c r="AP12" s="265" t="s">
        <v>493</v>
      </c>
      <c r="AQ12" s="266" t="s">
        <v>493</v>
      </c>
      <c r="AR12" s="267" t="s">
        <v>493</v>
      </c>
    </row>
    <row r="13" spans="1:46" ht="13.5" customHeight="1" x14ac:dyDescent="0.15">
      <c r="A13" s="247"/>
      <c r="AK13" s="1103" t="s">
        <v>495</v>
      </c>
      <c r="AL13" s="1104"/>
      <c r="AM13" s="1104"/>
      <c r="AN13" s="1105"/>
      <c r="AO13" s="265" t="s">
        <v>493</v>
      </c>
      <c r="AP13" s="265" t="s">
        <v>493</v>
      </c>
      <c r="AQ13" s="266">
        <v>7428</v>
      </c>
      <c r="AR13" s="267" t="s">
        <v>493</v>
      </c>
    </row>
    <row r="14" spans="1:46" ht="13.5" customHeight="1" x14ac:dyDescent="0.15">
      <c r="A14" s="247"/>
      <c r="AK14" s="1103" t="s">
        <v>496</v>
      </c>
      <c r="AL14" s="1104"/>
      <c r="AM14" s="1104"/>
      <c r="AN14" s="1105"/>
      <c r="AO14" s="265">
        <v>23715</v>
      </c>
      <c r="AP14" s="265">
        <v>5228</v>
      </c>
      <c r="AQ14" s="266">
        <v>4299</v>
      </c>
      <c r="AR14" s="267">
        <v>21.6</v>
      </c>
    </row>
    <row r="15" spans="1:46" ht="13.5" customHeight="1" x14ac:dyDescent="0.15">
      <c r="A15" s="247"/>
      <c r="AK15" s="1106" t="s">
        <v>497</v>
      </c>
      <c r="AL15" s="1107"/>
      <c r="AM15" s="1107"/>
      <c r="AN15" s="1108"/>
      <c r="AO15" s="265">
        <v>-74887</v>
      </c>
      <c r="AP15" s="265">
        <v>-16509</v>
      </c>
      <c r="AQ15" s="266">
        <v>-13612</v>
      </c>
      <c r="AR15" s="267">
        <v>21.3</v>
      </c>
    </row>
    <row r="16" spans="1:46" x14ac:dyDescent="0.15">
      <c r="A16" s="247"/>
      <c r="AK16" s="1106" t="s">
        <v>178</v>
      </c>
      <c r="AL16" s="1107"/>
      <c r="AM16" s="1107"/>
      <c r="AN16" s="1108"/>
      <c r="AO16" s="265">
        <v>1152006</v>
      </c>
      <c r="AP16" s="265">
        <v>253970</v>
      </c>
      <c r="AQ16" s="266">
        <v>273378</v>
      </c>
      <c r="AR16" s="267">
        <v>-7.1</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09" t="s">
        <v>502</v>
      </c>
      <c r="AL21" s="1110"/>
      <c r="AM21" s="1110"/>
      <c r="AN21" s="1111"/>
      <c r="AO21" s="277">
        <v>19.62</v>
      </c>
      <c r="AP21" s="278">
        <v>21.68</v>
      </c>
      <c r="AQ21" s="279">
        <v>-2.06</v>
      </c>
      <c r="AS21" s="280"/>
      <c r="AT21" s="276"/>
    </row>
    <row r="22" spans="1:46" s="248" customFormat="1" x14ac:dyDescent="0.15">
      <c r="A22" s="276"/>
      <c r="AK22" s="1109" t="s">
        <v>503</v>
      </c>
      <c r="AL22" s="1110"/>
      <c r="AM22" s="1110"/>
      <c r="AN22" s="1111"/>
      <c r="AO22" s="281">
        <v>99.1</v>
      </c>
      <c r="AP22" s="282">
        <v>95.1</v>
      </c>
      <c r="AQ22" s="283">
        <v>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1" t="s">
        <v>485</v>
      </c>
      <c r="AP30" s="253"/>
      <c r="AQ30" s="254" t="s">
        <v>486</v>
      </c>
      <c r="AR30" s="255"/>
    </row>
    <row r="31" spans="1:46" x14ac:dyDescent="0.15">
      <c r="A31" s="247"/>
      <c r="AK31" s="256"/>
      <c r="AL31" s="257"/>
      <c r="AM31" s="257"/>
      <c r="AN31" s="258"/>
      <c r="AO31" s="1102"/>
      <c r="AP31" s="259" t="s">
        <v>487</v>
      </c>
      <c r="AQ31" s="260" t="s">
        <v>488</v>
      </c>
      <c r="AR31" s="261" t="s">
        <v>489</v>
      </c>
    </row>
    <row r="32" spans="1:46" ht="27" customHeight="1" x14ac:dyDescent="0.15">
      <c r="A32" s="247"/>
      <c r="AK32" s="1117" t="s">
        <v>507</v>
      </c>
      <c r="AL32" s="1118"/>
      <c r="AM32" s="1118"/>
      <c r="AN32" s="1119"/>
      <c r="AO32" s="291">
        <v>662249</v>
      </c>
      <c r="AP32" s="291">
        <v>145998</v>
      </c>
      <c r="AQ32" s="292">
        <v>143519</v>
      </c>
      <c r="AR32" s="293">
        <v>1.7</v>
      </c>
    </row>
    <row r="33" spans="1:46" ht="13.5" customHeight="1" x14ac:dyDescent="0.15">
      <c r="A33" s="247"/>
      <c r="AK33" s="1117" t="s">
        <v>508</v>
      </c>
      <c r="AL33" s="1118"/>
      <c r="AM33" s="1118"/>
      <c r="AN33" s="1119"/>
      <c r="AO33" s="291" t="s">
        <v>493</v>
      </c>
      <c r="AP33" s="291" t="s">
        <v>493</v>
      </c>
      <c r="AQ33" s="292" t="s">
        <v>493</v>
      </c>
      <c r="AR33" s="293" t="s">
        <v>493</v>
      </c>
    </row>
    <row r="34" spans="1:46" ht="27" customHeight="1" x14ac:dyDescent="0.15">
      <c r="A34" s="247"/>
      <c r="AK34" s="1117" t="s">
        <v>509</v>
      </c>
      <c r="AL34" s="1118"/>
      <c r="AM34" s="1118"/>
      <c r="AN34" s="1119"/>
      <c r="AO34" s="291" t="s">
        <v>493</v>
      </c>
      <c r="AP34" s="291" t="s">
        <v>493</v>
      </c>
      <c r="AQ34" s="292" t="s">
        <v>493</v>
      </c>
      <c r="AR34" s="293" t="s">
        <v>493</v>
      </c>
    </row>
    <row r="35" spans="1:46" ht="27" customHeight="1" x14ac:dyDescent="0.15">
      <c r="A35" s="247"/>
      <c r="AK35" s="1117" t="s">
        <v>510</v>
      </c>
      <c r="AL35" s="1118"/>
      <c r="AM35" s="1118"/>
      <c r="AN35" s="1119"/>
      <c r="AO35" s="291">
        <v>128476</v>
      </c>
      <c r="AP35" s="291">
        <v>28324</v>
      </c>
      <c r="AQ35" s="292">
        <v>32537</v>
      </c>
      <c r="AR35" s="293">
        <v>-12.9</v>
      </c>
    </row>
    <row r="36" spans="1:46" ht="27" customHeight="1" x14ac:dyDescent="0.15">
      <c r="A36" s="247"/>
      <c r="AK36" s="1117" t="s">
        <v>511</v>
      </c>
      <c r="AL36" s="1118"/>
      <c r="AM36" s="1118"/>
      <c r="AN36" s="1119"/>
      <c r="AO36" s="291">
        <v>18738</v>
      </c>
      <c r="AP36" s="291">
        <v>4131</v>
      </c>
      <c r="AQ36" s="292">
        <v>3256</v>
      </c>
      <c r="AR36" s="293">
        <v>26.9</v>
      </c>
    </row>
    <row r="37" spans="1:46" ht="13.5" customHeight="1" x14ac:dyDescent="0.15">
      <c r="A37" s="247"/>
      <c r="AK37" s="1117" t="s">
        <v>512</v>
      </c>
      <c r="AL37" s="1118"/>
      <c r="AM37" s="1118"/>
      <c r="AN37" s="1119"/>
      <c r="AO37" s="291">
        <v>9588</v>
      </c>
      <c r="AP37" s="291">
        <v>2114</v>
      </c>
      <c r="AQ37" s="292">
        <v>244</v>
      </c>
      <c r="AR37" s="293">
        <v>766.4</v>
      </c>
    </row>
    <row r="38" spans="1:46" ht="27" customHeight="1" x14ac:dyDescent="0.15">
      <c r="A38" s="247"/>
      <c r="AK38" s="1120" t="s">
        <v>513</v>
      </c>
      <c r="AL38" s="1121"/>
      <c r="AM38" s="1121"/>
      <c r="AN38" s="1122"/>
      <c r="AO38" s="294" t="s">
        <v>493</v>
      </c>
      <c r="AP38" s="294" t="s">
        <v>493</v>
      </c>
      <c r="AQ38" s="295">
        <v>45</v>
      </c>
      <c r="AR38" s="283" t="s">
        <v>493</v>
      </c>
      <c r="AS38" s="290"/>
    </row>
    <row r="39" spans="1:46" x14ac:dyDescent="0.15">
      <c r="A39" s="247"/>
      <c r="AK39" s="1120" t="s">
        <v>514</v>
      </c>
      <c r="AL39" s="1121"/>
      <c r="AM39" s="1121"/>
      <c r="AN39" s="1122"/>
      <c r="AO39" s="291">
        <v>-2031</v>
      </c>
      <c r="AP39" s="291">
        <v>-448</v>
      </c>
      <c r="AQ39" s="292">
        <v>-3310</v>
      </c>
      <c r="AR39" s="293">
        <v>-86.5</v>
      </c>
      <c r="AS39" s="290"/>
    </row>
    <row r="40" spans="1:46" ht="27" customHeight="1" x14ac:dyDescent="0.15">
      <c r="A40" s="247"/>
      <c r="AK40" s="1117" t="s">
        <v>515</v>
      </c>
      <c r="AL40" s="1118"/>
      <c r="AM40" s="1118"/>
      <c r="AN40" s="1119"/>
      <c r="AO40" s="291">
        <v>-509099</v>
      </c>
      <c r="AP40" s="291">
        <v>-112235</v>
      </c>
      <c r="AQ40" s="292">
        <v>-131495</v>
      </c>
      <c r="AR40" s="293">
        <v>-14.6</v>
      </c>
      <c r="AS40" s="290"/>
    </row>
    <row r="41" spans="1:46" x14ac:dyDescent="0.15">
      <c r="A41" s="247"/>
      <c r="AK41" s="1123" t="s">
        <v>288</v>
      </c>
      <c r="AL41" s="1124"/>
      <c r="AM41" s="1124"/>
      <c r="AN41" s="1125"/>
      <c r="AO41" s="291">
        <v>307921</v>
      </c>
      <c r="AP41" s="291">
        <v>67884</v>
      </c>
      <c r="AQ41" s="292">
        <v>44796</v>
      </c>
      <c r="AR41" s="293">
        <v>51.5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12" t="s">
        <v>485</v>
      </c>
      <c r="AN49" s="1114" t="s">
        <v>518</v>
      </c>
      <c r="AO49" s="1115"/>
      <c r="AP49" s="1115"/>
      <c r="AQ49" s="1115"/>
      <c r="AR49" s="1116"/>
    </row>
    <row r="50" spans="1:44" x14ac:dyDescent="0.15">
      <c r="A50" s="247"/>
      <c r="AK50" s="305"/>
      <c r="AL50" s="306"/>
      <c r="AM50" s="1113"/>
      <c r="AN50" s="307" t="s">
        <v>519</v>
      </c>
      <c r="AO50" s="308" t="s">
        <v>520</v>
      </c>
      <c r="AP50" s="309" t="s">
        <v>521</v>
      </c>
      <c r="AQ50" s="310" t="s">
        <v>522</v>
      </c>
      <c r="AR50" s="311" t="s">
        <v>523</v>
      </c>
    </row>
    <row r="51" spans="1:44" x14ac:dyDescent="0.15">
      <c r="A51" s="247"/>
      <c r="AK51" s="303" t="s">
        <v>524</v>
      </c>
      <c r="AL51" s="304"/>
      <c r="AM51" s="312">
        <v>414445</v>
      </c>
      <c r="AN51" s="313">
        <v>81584</v>
      </c>
      <c r="AO51" s="314">
        <v>-52.1</v>
      </c>
      <c r="AP51" s="315">
        <v>263613</v>
      </c>
      <c r="AQ51" s="316">
        <v>108.8</v>
      </c>
      <c r="AR51" s="317">
        <v>-160.9</v>
      </c>
    </row>
    <row r="52" spans="1:44" x14ac:dyDescent="0.15">
      <c r="A52" s="247"/>
      <c r="AK52" s="318"/>
      <c r="AL52" s="319" t="s">
        <v>525</v>
      </c>
      <c r="AM52" s="320">
        <v>216098</v>
      </c>
      <c r="AN52" s="321">
        <v>42539</v>
      </c>
      <c r="AO52" s="322">
        <v>-45.4</v>
      </c>
      <c r="AP52" s="323">
        <v>128823</v>
      </c>
      <c r="AQ52" s="324">
        <v>126.9</v>
      </c>
      <c r="AR52" s="325">
        <v>-172.3</v>
      </c>
    </row>
    <row r="53" spans="1:44" x14ac:dyDescent="0.15">
      <c r="A53" s="247"/>
      <c r="AK53" s="303" t="s">
        <v>526</v>
      </c>
      <c r="AL53" s="304"/>
      <c r="AM53" s="312">
        <v>420098</v>
      </c>
      <c r="AN53" s="313">
        <v>85507</v>
      </c>
      <c r="AO53" s="314">
        <v>4.8</v>
      </c>
      <c r="AP53" s="315">
        <v>330026</v>
      </c>
      <c r="AQ53" s="316">
        <v>25.2</v>
      </c>
      <c r="AR53" s="317">
        <v>-20.399999999999999</v>
      </c>
    </row>
    <row r="54" spans="1:44" x14ac:dyDescent="0.15">
      <c r="A54" s="247"/>
      <c r="AK54" s="318"/>
      <c r="AL54" s="319" t="s">
        <v>525</v>
      </c>
      <c r="AM54" s="320">
        <v>193273</v>
      </c>
      <c r="AN54" s="321">
        <v>39339</v>
      </c>
      <c r="AO54" s="322">
        <v>-7.5</v>
      </c>
      <c r="AP54" s="323">
        <v>141075</v>
      </c>
      <c r="AQ54" s="324">
        <v>9.5</v>
      </c>
      <c r="AR54" s="325">
        <v>-17</v>
      </c>
    </row>
    <row r="55" spans="1:44" x14ac:dyDescent="0.15">
      <c r="A55" s="247"/>
      <c r="AK55" s="303" t="s">
        <v>527</v>
      </c>
      <c r="AL55" s="304"/>
      <c r="AM55" s="312">
        <v>850825</v>
      </c>
      <c r="AN55" s="313">
        <v>178183</v>
      </c>
      <c r="AO55" s="314">
        <v>108.4</v>
      </c>
      <c r="AP55" s="315">
        <v>278179</v>
      </c>
      <c r="AQ55" s="316">
        <v>-15.7</v>
      </c>
      <c r="AR55" s="317">
        <v>124.1</v>
      </c>
    </row>
    <row r="56" spans="1:44" x14ac:dyDescent="0.15">
      <c r="A56" s="247"/>
      <c r="AK56" s="318"/>
      <c r="AL56" s="319" t="s">
        <v>525</v>
      </c>
      <c r="AM56" s="320">
        <v>489261</v>
      </c>
      <c r="AN56" s="321">
        <v>102463</v>
      </c>
      <c r="AO56" s="322">
        <v>160.5</v>
      </c>
      <c r="AP56" s="323">
        <v>122182</v>
      </c>
      <c r="AQ56" s="324">
        <v>-13.4</v>
      </c>
      <c r="AR56" s="325">
        <v>173.9</v>
      </c>
    </row>
    <row r="57" spans="1:44" x14ac:dyDescent="0.15">
      <c r="A57" s="247"/>
      <c r="AK57" s="303" t="s">
        <v>528</v>
      </c>
      <c r="AL57" s="304"/>
      <c r="AM57" s="312">
        <v>1227205</v>
      </c>
      <c r="AN57" s="313">
        <v>263632</v>
      </c>
      <c r="AO57" s="314">
        <v>48</v>
      </c>
      <c r="AP57" s="315">
        <v>283153</v>
      </c>
      <c r="AQ57" s="316">
        <v>1.8</v>
      </c>
      <c r="AR57" s="317">
        <v>46.2</v>
      </c>
    </row>
    <row r="58" spans="1:44" x14ac:dyDescent="0.15">
      <c r="A58" s="247"/>
      <c r="AK58" s="318"/>
      <c r="AL58" s="319" t="s">
        <v>525</v>
      </c>
      <c r="AM58" s="320">
        <v>517496</v>
      </c>
      <c r="AN58" s="321">
        <v>111170</v>
      </c>
      <c r="AO58" s="322">
        <v>8.5</v>
      </c>
      <c r="AP58" s="323">
        <v>127593</v>
      </c>
      <c r="AQ58" s="324">
        <v>4.4000000000000004</v>
      </c>
      <c r="AR58" s="325">
        <v>4.0999999999999996</v>
      </c>
    </row>
    <row r="59" spans="1:44" x14ac:dyDescent="0.15">
      <c r="A59" s="247"/>
      <c r="AK59" s="303" t="s">
        <v>529</v>
      </c>
      <c r="AL59" s="304"/>
      <c r="AM59" s="312">
        <v>1477566</v>
      </c>
      <c r="AN59" s="313">
        <v>325742</v>
      </c>
      <c r="AO59" s="314">
        <v>23.6</v>
      </c>
      <c r="AP59" s="315">
        <v>262169</v>
      </c>
      <c r="AQ59" s="316">
        <v>-7.4</v>
      </c>
      <c r="AR59" s="317">
        <v>31</v>
      </c>
    </row>
    <row r="60" spans="1:44" x14ac:dyDescent="0.15">
      <c r="A60" s="247"/>
      <c r="AK60" s="318"/>
      <c r="AL60" s="319" t="s">
        <v>525</v>
      </c>
      <c r="AM60" s="320">
        <v>475862</v>
      </c>
      <c r="AN60" s="321">
        <v>104908</v>
      </c>
      <c r="AO60" s="322">
        <v>-5.6</v>
      </c>
      <c r="AP60" s="323">
        <v>152658</v>
      </c>
      <c r="AQ60" s="324">
        <v>19.600000000000001</v>
      </c>
      <c r="AR60" s="325">
        <v>-25.2</v>
      </c>
    </row>
    <row r="61" spans="1:44" x14ac:dyDescent="0.15">
      <c r="A61" s="247"/>
      <c r="AK61" s="303" t="s">
        <v>530</v>
      </c>
      <c r="AL61" s="326"/>
      <c r="AM61" s="312">
        <v>878028</v>
      </c>
      <c r="AN61" s="313">
        <v>186930</v>
      </c>
      <c r="AO61" s="314">
        <v>26.5</v>
      </c>
      <c r="AP61" s="315">
        <v>283428</v>
      </c>
      <c r="AQ61" s="327">
        <v>22.5</v>
      </c>
      <c r="AR61" s="317">
        <v>4</v>
      </c>
    </row>
    <row r="62" spans="1:44" x14ac:dyDescent="0.15">
      <c r="A62" s="247"/>
      <c r="AK62" s="318"/>
      <c r="AL62" s="319" t="s">
        <v>525</v>
      </c>
      <c r="AM62" s="320">
        <v>378398</v>
      </c>
      <c r="AN62" s="321">
        <v>80084</v>
      </c>
      <c r="AO62" s="322">
        <v>22.1</v>
      </c>
      <c r="AP62" s="323">
        <v>134466</v>
      </c>
      <c r="AQ62" s="324">
        <v>29.4</v>
      </c>
      <c r="AR62" s="325">
        <v>-7.3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QtQy2RMDtw3SSEe2z7nf+8Vvn0WEZuFlBtaKCYwEQZF7c88r8N9ockButQk0wHEbxjrFMKRNOltgZiSOuUHNg==" saltValue="pN4Gev4QTBmuYI0v5oyj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vA1wF3KAPR5X7YhIOqB24reUeLCOSgCpjqL8SRPJWtxnzvhzCL8px/uPgtjsQotOZM3r0GQYJZOivlgSt9dq3g==" saltValue="4s8c4sVxDmq/W15OIyoo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vhfkbbAcV3COllfsGxlHKR4Izhin9VnV2dLWgcOJ01xLdpApCbeIZ3tZuNrPJ4C8S1UYKW/BtW6jVlFEyPU8Og==" saltValue="yt0rUKW5PqIEoE8/q6xm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38.380000000000003</v>
      </c>
      <c r="G47" s="12">
        <v>36.700000000000003</v>
      </c>
      <c r="H47" s="12">
        <v>37.119999999999997</v>
      </c>
      <c r="I47" s="12">
        <v>33.24</v>
      </c>
      <c r="J47" s="13">
        <v>37.1</v>
      </c>
    </row>
    <row r="48" spans="2:10" ht="57.75" customHeight="1" x14ac:dyDescent="0.15">
      <c r="B48" s="14"/>
      <c r="C48" s="1128" t="s">
        <v>4</v>
      </c>
      <c r="D48" s="1128"/>
      <c r="E48" s="1129"/>
      <c r="F48" s="15">
        <v>10.59</v>
      </c>
      <c r="G48" s="16">
        <v>8.81</v>
      </c>
      <c r="H48" s="16">
        <v>11.53</v>
      </c>
      <c r="I48" s="16">
        <v>19.57</v>
      </c>
      <c r="J48" s="17">
        <v>14.64</v>
      </c>
    </row>
    <row r="49" spans="2:10" ht="57.75" customHeight="1" thickBot="1" x14ac:dyDescent="0.2">
      <c r="B49" s="18"/>
      <c r="C49" s="1130" t="s">
        <v>5</v>
      </c>
      <c r="D49" s="1130"/>
      <c r="E49" s="1131"/>
      <c r="F49" s="19">
        <v>0.96</v>
      </c>
      <c r="G49" s="20" t="s">
        <v>537</v>
      </c>
      <c r="H49" s="20" t="s">
        <v>538</v>
      </c>
      <c r="I49" s="20" t="s">
        <v>539</v>
      </c>
      <c r="J49" s="21" t="s">
        <v>540</v>
      </c>
    </row>
    <row r="50" spans="2:10" x14ac:dyDescent="0.15"/>
  </sheetData>
  <sheetProtection algorithmName="SHA-512" hashValue="XhPNgM9aEbC9MhI8OEDmghkYRr9qKl6Et+70pGvWOrqpZX/pahtU0ghpImlmgkD1ODIKF6KDwUqt/7SRsWaBmw==" saltValue="mi+BB+bQlYq6uUOPvmVf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経常経費分析表（経常収支比率の分析）</vt:lpstr>
      <vt:lpstr>財政比較分析表</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2026-03-12T04:20:36Z</cp:lastPrinted>
  <dcterms:created xsi:type="dcterms:W3CDTF">2026-02-26T09:25:16Z</dcterms:created>
  <dcterms:modified xsi:type="dcterms:W3CDTF">2026-03-19T06:00:30Z</dcterms:modified>
  <cp:category/>
</cp:coreProperties>
</file>