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6_公表・総務省報告\タイトル変更\"/>
    </mc:Choice>
  </mc:AlternateContent>
  <xr:revisionPtr revIDLastSave="0" documentId="13_ncr:1_{E9654924-6ACC-4C17-BBD9-19D47CEEF23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8" r:id="rId7"/>
    <sheet name="目的別歳出決算分析表（住民一人当たりのコスト）" sheetId="17" r:id="rId8"/>
    <sheet name="実質収支比率等に係る経年分析" sheetId="20" r:id="rId9"/>
    <sheet name="連結実質赤字比率に係る赤字・黒字の構成分析" sheetId="19" r:id="rId10"/>
    <sheet name="実質公債費比率（分子）の構造" sheetId="21" r:id="rId11"/>
    <sheet name="将来負担比率（分子）の構造" sheetId="22" r:id="rId12"/>
    <sheet name="基金残高に係る経年分析" sheetId="23" r:id="rId13"/>
    <sheet name="データシート" sheetId="9" state="hidden" r:id="rId14"/>
  </sheets>
  <externalReferences>
    <externalReference r:id="rId15"/>
    <externalReference r:id="rId16"/>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U63" i="12"/>
  <c r="AP63" i="12"/>
  <c r="CW102" i="12" l="1"/>
  <c r="CR102" i="12"/>
  <c r="AU88" i="12"/>
  <c r="AF88"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BE34" i="10" s="1"/>
  <c r="BW34" i="10"/>
  <c r="BW35" i="10" s="1"/>
  <c r="BW36" i="10" s="1"/>
  <c r="BW37" i="10" s="1"/>
  <c r="BW38" i="10" s="1"/>
  <c r="BW39" i="10" s="1"/>
  <c r="BW40" i="10" s="1"/>
  <c r="BW41" i="10" s="1"/>
  <c r="CO34" i="10" l="1"/>
  <c r="CO35" i="10" s="1"/>
  <c r="CO36" i="10" s="1"/>
  <c r="CO37" i="10" s="1"/>
  <c r="CO38" i="10" s="1"/>
  <c r="CO39" i="10" s="1"/>
</calcChain>
</file>

<file path=xl/sharedStrings.xml><?xml version="1.0" encoding="utf-8"?>
<sst xmlns="http://schemas.openxmlformats.org/spreadsheetml/2006/main" count="1091" uniqueCount="573">
  <si>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</si>
  <si>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</si>
  <si>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</si>
  <si>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</si>
  <si>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</si>
  <si>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</si>
  <si>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</si>
  <si>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</si>
  <si>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</si>
  <si>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</si>
  <si>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</si>
  <si>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</si>
  <si>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</si>
  <si>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</si>
  <si>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</si>
  <si>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</si>
  <si>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</si>
  <si>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</si>
  <si>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</si>
  <si>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</si>
  <si>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</si>
  <si>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</si>
  <si>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</si>
  <si>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</si>
  <si>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</si>
  <si>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</si>
  <si>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</si>
  <si>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</si>
  <si>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</si>
  <si>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</si>
  <si>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</si>
  <si>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</si>
  <si>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</si>
  <si>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</si>
  <si>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</si>
  <si>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</si>
  <si>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</si>
  <si>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</si>
  <si>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</si>
  <si>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</si>
  <si>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</si>
  <si>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</si>
  <si>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</si>
  <si>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</si>
  <si>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</si>
  <si>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</si>
  <si>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</si>
  <si>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</si>
  <si>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</si>
  <si>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</si>
  <si>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</si>
  <si>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</si>
  <si>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</si>
  <si>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</si>
  <si>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</si>
  <si>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</si>
  <si>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</si>
  <si>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</si>
  <si>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</si>
  <si>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</si>
  <si>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</si>
  <si>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</si>
  <si>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</si>
  <si>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</si>
  <si>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</si>
  <si>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</si>
  <si>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</si>
  <si>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</si>
  <si>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</si>
  <si>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</si>
  <si>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</si>
  <si>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</si>
  <si>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</si>
  <si>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</si>
  <si>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</si>
  <si>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</si>
  <si>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</si>
  <si>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</si>
  <si>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</si>
  <si>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</si>
  <si>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</si>
  <si>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</si>
  <si>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</si>
  <si>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</si>
  <si>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</si>
  <si>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</si>
  <si>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</si>
  <si>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</si>
  <si>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</si>
  <si>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</si>
  <si>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</si>
  <si>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</si>
  <si>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</si>
  <si>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</si>
  <si>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長井市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</si>
  <si>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</si>
  <si>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</si>
  <si>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</si>
  <si>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</si>
  <si>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</si>
  <si>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</si>
  <si>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</si>
  <si>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</si>
  <si>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</si>
  <si>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</si>
  <si>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</si>
  <si>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</si>
  <si>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</si>
  <si>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</si>
  <si>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</si>
  <si>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</si>
  <si>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</si>
  <si>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</si>
  <si>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</si>
  <si>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</si>
  <si>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</si>
  <si>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</si>
  <si>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</si>
  <si>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</si>
  <si>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</si>
  <si>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</si>
  <si>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</si>
  <si>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</si>
  <si>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</si>
  <si>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</si>
  <si>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</si>
  <si>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</si>
  <si>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</si>
  <si>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</si>
  <si>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</si>
  <si>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</si>
  <si>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</si>
  <si>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</si>
  <si>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</si>
  <si>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</si>
  <si>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</si>
  <si>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</si>
  <si>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</si>
  <si>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</si>
  <si>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</si>
  <si>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</si>
  <si>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</si>
  <si>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</si>
  <si>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</si>
  <si>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</si>
  <si>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</si>
  <si>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</si>
  <si>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</si>
  <si>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</si>
  <si>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</si>
  <si>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</si>
  <si>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</si>
  <si>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</si>
  <si>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</si>
  <si>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</si>
  <si>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</si>
  <si>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</si>
  <si>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</si>
  <si>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</si>
  <si>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</si>
  <si>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</si>
  <si>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</si>
  <si>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</si>
  <si>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</si>
  <si>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</si>
  <si>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</si>
  <si>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</si>
  <si>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</si>
  <si>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</si>
  <si>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</si>
  <si>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</si>
  <si>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</si>
  <si>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</si>
  <si>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</si>
  <si>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</si>
  <si>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</si>
  <si>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</si>
  <si>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</si>
  <si>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</si>
  <si>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</si>
  <si>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</si>
  <si>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</si>
  <si>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</si>
  <si>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</si>
  <si>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</si>
  <si>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</si>
  <si>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</si>
  <si>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</si>
  <si>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</si>
  <si>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</si>
  <si>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</si>
  <si>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</si>
  <si>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</si>
  <si>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</si>
  <si>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</si>
  <si>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</si>
  <si>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</si>
  <si>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</si>
  <si>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</si>
  <si>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</si>
  <si>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</si>
  <si>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</si>
  <si>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</si>
  <si>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山形県長井市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</si>
  <si>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</si>
  <si>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</si>
  <si>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</si>
  <si>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</si>
  <si>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</si>
  <si>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</si>
  <si>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</si>
  <si>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</si>
  <si>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</si>
  <si>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</si>
  <si>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</si>
  <si>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</si>
  <si>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</si>
  <si>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</si>
  <si>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</si>
  <si>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</si>
  <si>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</si>
  <si>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</si>
  <si>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</si>
  <si>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</si>
  <si>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</si>
  <si>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</si>
  <si>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</si>
  <si>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</si>
  <si>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</si>
  <si>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</si>
  <si>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</si>
  <si>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</si>
  <si>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</si>
  <si>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</si>
  <si>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</si>
  <si>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</si>
  <si>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</si>
  <si>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</si>
  <si>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</si>
  <si>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</si>
  <si>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</si>
  <si>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</si>
  <si>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</si>
  <si>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</si>
  <si>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</si>
  <si>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</si>
  <si>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</si>
  <si>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</si>
  <si>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</si>
  <si>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</si>
  <si>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</si>
  <si>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</si>
  <si>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</si>
  <si>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</si>
  <si>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</si>
  <si>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</si>
  <si>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</si>
  <si>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</si>
  <si>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</si>
  <si>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</si>
  <si>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</si>
  <si>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</si>
  <si>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</si>
  <si>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</si>
  <si>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</si>
  <si>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</si>
  <si>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</si>
  <si>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</si>
  <si>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</si>
  <si>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</si>
  <si>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</si>
  <si>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</si>
  <si>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</si>
  <si>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</si>
  <si>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</si>
  <si>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</si>
  <si>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</si>
  <si>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</si>
  <si>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</si>
  <si>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</si>
  <si>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</si>
  <si>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</si>
  <si>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</si>
  <si>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</si>
  <si>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</si>
  <si>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</si>
  <si>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</si>
  <si>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</si>
  <si>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</si>
  <si>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</si>
  <si>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</si>
  <si>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</si>
  <si>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</si>
  <si>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</si>
  <si>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</si>
  <si>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</si>
  <si>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</si>
  <si>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</si>
  <si>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</si>
  <si>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</si>
  <si>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</si>
  <si>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</si>
  <si>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</si>
  <si>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</si>
  <si>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</si>
  <si>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</si>
  <si>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</si>
  <si>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</si>
  <si>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</si>
  <si>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</si>
  <si>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</si>
  <si>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</si>
  <si>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</si>
  <si>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</si>
  <si>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</si>
  <si>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</si>
  <si>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</si>
  <si>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</si>
  <si>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</si>
  <si>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</si>
  <si>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</si>
  <si>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</si>
  <si>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</si>
  <si>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</si>
  <si>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</si>
  <si>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</si>
  <si>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</si>
  <si>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</si>
  <si>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</si>
  <si>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</si>
  <si>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</si>
  <si>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</si>
  <si>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</si>
  <si>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</si>
  <si>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</si>
  <si>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</si>
  <si>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</si>
  <si>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</si>
  <si>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</si>
  <si>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</si>
  <si>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</si>
  <si>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</si>
  <si>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</si>
  <si>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</si>
  <si>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</si>
  <si>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</si>
  <si>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</si>
  <si>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</si>
  <si>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</si>
  <si>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</si>
  <si>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</si>
  <si>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</si>
  <si>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</si>
  <si>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</si>
  <si>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山形県長井市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</si>
  <si>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</si>
  <si>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</si>
  <si>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</si>
  <si>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</si>
  <si>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</si>
  <si>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</si>
  <si>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</si>
  <si>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</si>
  <si>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</si>
  <si>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</si>
  <si>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</si>
  <si>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</si>
  <si>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</si>
  <si>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</si>
  <si>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</si>
  <si>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</si>
  <si>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</si>
  <si>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</si>
  <si>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</si>
  <si>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</si>
  <si>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長井市山形鉄道運営助成事業特別会計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</si>
  <si>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</si>
  <si>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</si>
  <si>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</si>
  <si>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</si>
  <si>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</si>
  <si>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</si>
  <si>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</si>
  <si>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</si>
  <si>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</si>
  <si>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</si>
  <si>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</si>
  <si>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</si>
  <si>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</si>
  <si>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長井市国民健康保険特別会計</t>
    <phoneticPr fontId="5"/>
  </si>
  <si>
    <t>長井市介護保険特別会計</t>
    <phoneticPr fontId="5"/>
  </si>
  <si>
    <t>長井市後期高齢者医療特別会計</t>
    <phoneticPr fontId="5"/>
  </si>
  <si>
    <t>長井市訪問看護事業特別会計</t>
    <phoneticPr fontId="5"/>
  </si>
  <si>
    <t>長井市水道事業会計</t>
    <phoneticPr fontId="5"/>
  </si>
  <si>
    <t>法適用企業</t>
    <phoneticPr fontId="5"/>
  </si>
  <si>
    <t>長井市下水道事業会計</t>
    <phoneticPr fontId="5"/>
  </si>
  <si>
    <t>長井市宅地開発事業特別会計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</si>
  <si>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</si>
  <si>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</si>
  <si>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</si>
  <si>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</si>
  <si>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</si>
  <si>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</si>
  <si>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</si>
  <si>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</si>
  <si>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</si>
  <si>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</si>
  <si>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</si>
  <si>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</si>
  <si>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</si>
  <si>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</si>
  <si>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</si>
  <si>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</si>
  <si>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</si>
  <si>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</si>
  <si>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</si>
  <si>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</si>
  <si>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</si>
  <si>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</si>
  <si>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</si>
  <si>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</si>
  <si>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</si>
  <si>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</si>
  <si>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</si>
  <si>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</si>
  <si>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</si>
  <si>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</si>
  <si>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</si>
  <si>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</si>
  <si>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</si>
  <si>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</si>
  <si>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</si>
  <si>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</si>
  <si>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</si>
  <si>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</si>
  <si>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</si>
  <si>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</si>
  <si>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</si>
  <si>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</si>
  <si>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</si>
  <si>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</si>
  <si>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</si>
  <si>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</si>
  <si>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</si>
  <si>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</si>
  <si>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</si>
  <si>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</si>
  <si>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</si>
  <si>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</si>
  <si>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</si>
  <si>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</si>
  <si>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</si>
  <si>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</si>
  <si>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</si>
  <si>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</si>
  <si>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</si>
  <si>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</si>
  <si>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</si>
  <si>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</si>
  <si>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</si>
  <si>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</si>
  <si>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</si>
  <si>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</si>
  <si>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</si>
  <si>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</si>
  <si>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</si>
  <si>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</si>
  <si>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</si>
  <si>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</si>
  <si>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</si>
  <si>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</si>
  <si>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</si>
  <si>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</si>
  <si>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</si>
  <si>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</si>
  <si>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</si>
  <si>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</si>
  <si>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</si>
  <si>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</si>
  <si>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</si>
  <si>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</si>
  <si>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</si>
  <si>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</si>
  <si>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</si>
  <si>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</si>
  <si>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</si>
  <si>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</si>
  <si>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</si>
  <si>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</si>
  <si>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</si>
  <si>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</si>
  <si>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</si>
  <si>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</si>
  <si>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</si>
  <si>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</si>
  <si>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</si>
  <si>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</si>
  <si>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</si>
  <si>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</si>
  <si>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</si>
  <si>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</si>
  <si>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</si>
  <si>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</si>
  <si>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</si>
  <si>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</si>
  <si>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</si>
  <si>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</si>
  <si>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</si>
  <si>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</si>
  <si>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</si>
  <si>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</si>
  <si>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</si>
  <si>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</si>
  <si>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</si>
  <si>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</si>
  <si>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</si>
  <si>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</si>
  <si>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</si>
  <si>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</si>
  <si>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</si>
  <si>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</si>
  <si>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</si>
  <si>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</si>
  <si>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</si>
  <si>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</si>
  <si>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</si>
  <si>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</si>
  <si>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</si>
  <si>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</si>
  <si>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</si>
  <si>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</si>
  <si>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</si>
  <si>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</si>
  <si>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1.15</t>
  </si>
  <si>
    <t>▲ 1.90</t>
  </si>
  <si>
    <t>長井市水道事業会計</t>
  </si>
  <si>
    <t>一般会計</t>
  </si>
  <si>
    <t>長井市国民健康保険特別会計</t>
  </si>
  <si>
    <t>長井市下水道事業会計</t>
  </si>
  <si>
    <t>長井市介護保険特別会計</t>
  </si>
  <si>
    <t>長井市後期高齢者医療特別会計</t>
  </si>
  <si>
    <t>長井市訪問看護事業特別会計</t>
  </si>
  <si>
    <t>長井市山形鉄道運営助成事業特別会計</t>
  </si>
  <si>
    <t>その他会計（赤字）</t>
  </si>
  <si>
    <t>その他会計（黒字）</t>
  </si>
  <si>
    <t>R02</t>
    <phoneticPr fontId="5"/>
  </si>
  <si>
    <t>R03</t>
    <phoneticPr fontId="5"/>
  </si>
  <si>
    <t>R04</t>
    <phoneticPr fontId="5"/>
  </si>
  <si>
    <t>R05</t>
    <phoneticPr fontId="5"/>
  </si>
  <si>
    <t>R06</t>
    <phoneticPr fontId="5"/>
  </si>
  <si>
    <t>-</t>
    <phoneticPr fontId="2"/>
  </si>
  <si>
    <t>置賜広域病院企業団</t>
    <rPh sb="0" eb="2">
      <t>オキタマ</t>
    </rPh>
    <rPh sb="2" eb="4">
      <t>コウイキ</t>
    </rPh>
    <rPh sb="4" eb="6">
      <t>ビョウイン</t>
    </rPh>
    <rPh sb="6" eb="9">
      <t>キギョウダン</t>
    </rPh>
    <phoneticPr fontId="2"/>
  </si>
  <si>
    <t>西置賜行政組合</t>
    <rPh sb="0" eb="3">
      <t>ニシオキタマ</t>
    </rPh>
    <rPh sb="3" eb="7">
      <t>ギョウセイクミアイ</t>
    </rPh>
    <phoneticPr fontId="2"/>
  </si>
  <si>
    <t>置賜広域行政事務組合</t>
    <rPh sb="0" eb="2">
      <t>オキタマ</t>
    </rPh>
    <rPh sb="2" eb="4">
      <t>コウイキ</t>
    </rPh>
    <rPh sb="4" eb="6">
      <t>ギョウセイ</t>
    </rPh>
    <rPh sb="6" eb="10">
      <t>ジムクミアイ</t>
    </rPh>
    <phoneticPr fontId="2"/>
  </si>
  <si>
    <t>山形県消防補償等組合</t>
    <rPh sb="0" eb="3">
      <t>ヤマガタケン</t>
    </rPh>
    <rPh sb="3" eb="5">
      <t>ショウボウ</t>
    </rPh>
    <rPh sb="5" eb="7">
      <t>ホショウ</t>
    </rPh>
    <rPh sb="7" eb="8">
      <t>トウ</t>
    </rPh>
    <rPh sb="8" eb="10">
      <t>クミアイ</t>
    </rPh>
    <phoneticPr fontId="2"/>
  </si>
  <si>
    <t>山形県後期高齢者医療広域連合（普通会計分）</t>
    <rPh sb="0" eb="3">
      <t>ヤマガタケン</t>
    </rPh>
    <rPh sb="3" eb="8">
      <t>コウキコウレイシャ</t>
    </rPh>
    <rPh sb="8" eb="10">
      <t>イリョウ</t>
    </rPh>
    <rPh sb="10" eb="14">
      <t>コウイキレンゴウ</t>
    </rPh>
    <rPh sb="15" eb="19">
      <t>フツウカイケイ</t>
    </rPh>
    <rPh sb="19" eb="20">
      <t>ブン</t>
    </rPh>
    <phoneticPr fontId="2"/>
  </si>
  <si>
    <t>山形県後期高齢者医療広域連合（事業会計分）</t>
    <rPh sb="0" eb="3">
      <t>ヤマガタケン</t>
    </rPh>
    <rPh sb="3" eb="8">
      <t>コウキコウレイシャ</t>
    </rPh>
    <rPh sb="8" eb="10">
      <t>イリョウ</t>
    </rPh>
    <rPh sb="10" eb="12">
      <t>コウイキ</t>
    </rPh>
    <rPh sb="12" eb="14">
      <t>レンゴウ</t>
    </rPh>
    <rPh sb="15" eb="19">
      <t>ジギョウカイケイ</t>
    </rPh>
    <rPh sb="19" eb="20">
      <t>ブン</t>
    </rPh>
    <phoneticPr fontId="2"/>
  </si>
  <si>
    <t>山形県市町村職員退職手当組合</t>
    <rPh sb="0" eb="3">
      <t>ヤマガタケン</t>
    </rPh>
    <rPh sb="3" eb="6">
      <t>シチョウソン</t>
    </rPh>
    <rPh sb="6" eb="8">
      <t>ショクイン</t>
    </rPh>
    <rPh sb="8" eb="12">
      <t>タイショクテアテ</t>
    </rPh>
    <rPh sb="12" eb="14">
      <t>クミアイ</t>
    </rPh>
    <phoneticPr fontId="2"/>
  </si>
  <si>
    <t>長井要水</t>
    <rPh sb="0" eb="2">
      <t>ナガイ</t>
    </rPh>
    <rPh sb="2" eb="3">
      <t>カナメ</t>
    </rPh>
    <rPh sb="3" eb="4">
      <t>ミズ</t>
    </rPh>
    <phoneticPr fontId="2"/>
  </si>
  <si>
    <t>文教の杜ながい</t>
    <rPh sb="0" eb="2">
      <t>ブンキョウ</t>
    </rPh>
    <rPh sb="3" eb="4">
      <t>モリ</t>
    </rPh>
    <phoneticPr fontId="2"/>
  </si>
  <si>
    <t>日本・アルカディア・ネットワーク</t>
    <rPh sb="0" eb="2">
      <t>ニホン</t>
    </rPh>
    <phoneticPr fontId="2"/>
  </si>
  <si>
    <t>置賜地域地場産業振興センター</t>
    <rPh sb="0" eb="2">
      <t>オキタマ</t>
    </rPh>
    <rPh sb="2" eb="4">
      <t>チイキ</t>
    </rPh>
    <rPh sb="4" eb="10">
      <t>ジバサンギョウシンコウ</t>
    </rPh>
    <phoneticPr fontId="2"/>
  </si>
  <si>
    <t>タスパークホテル</t>
    <phoneticPr fontId="2"/>
  </si>
  <si>
    <t>山形鉄道</t>
    <rPh sb="0" eb="4">
      <t>ヤマガタテツドウ</t>
    </rPh>
    <phoneticPr fontId="2"/>
  </si>
  <si>
    <t>▲171</t>
    <phoneticPr fontId="2"/>
  </si>
  <si>
    <t>○</t>
    <phoneticPr fontId="2"/>
  </si>
  <si>
    <t>ふるさと応援基金</t>
    <rPh sb="4" eb="8">
      <t>オウエンキキン</t>
    </rPh>
    <phoneticPr fontId="5"/>
  </si>
  <si>
    <t>心のまちづくり基金</t>
    <rPh sb="0" eb="1">
      <t>ココロ</t>
    </rPh>
    <rPh sb="7" eb="9">
      <t>キキン</t>
    </rPh>
    <phoneticPr fontId="2"/>
  </si>
  <si>
    <t>山形鉄道運営助成基金</t>
    <rPh sb="0" eb="4">
      <t>ヤマガタテツドウ</t>
    </rPh>
    <rPh sb="4" eb="8">
      <t>ウンエイジョセイ</t>
    </rPh>
    <rPh sb="8" eb="10">
      <t>キキン</t>
    </rPh>
    <phoneticPr fontId="2"/>
  </si>
  <si>
    <t>文教の杜運営基金</t>
    <phoneticPr fontId="5"/>
  </si>
  <si>
    <t>森林環境譲与税基金</t>
    <phoneticPr fontId="5"/>
  </si>
  <si>
    <t>-</t>
    <phoneticPr fontId="2"/>
  </si>
  <si>
    <t>山形県自治会館管理組合</t>
    <rPh sb="0" eb="3">
      <t>ヤマガタケン</t>
    </rPh>
    <rPh sb="3" eb="7">
      <t>ジチカイカン</t>
    </rPh>
    <rPh sb="7" eb="11">
      <t>カンリクミアイ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</si>
</sst>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BB1B-4820-8695-040F5F683E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269884</c:v>
                </c:pt>
                <c:pt idx="1">
                  <c:v>108860</c:v>
                </c:pt>
                <c:pt idx="2">
                  <c:v>155961</c:v>
                </c:pt>
                <c:pt idx="3">
                  <c:v>179421</c:v>
                </c:pt>
                <c:pt idx="4">
                  <c:v>48646</c:v>
                </c:pt>
              </c:numCache>
            </c:numRef>
          </c:val>
          <c:smooth val="0"/>
          <c:extLst>
            <c:ext xmlns:c16="http://schemas.microsoft.com/office/drawing/2014/chart" uri="{C3380CC4-5D6E-409C-BE32-E72D297353CC}">
              <c16:uniqueId val="{00000001-BB1B-4820-8695-040F5F683E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5.86</c:v>
                </c:pt>
                <c:pt idx="1">
                  <c:v>7.35</c:v>
                </c:pt>
                <c:pt idx="2">
                  <c:v>7.21</c:v>
                </c:pt>
                <c:pt idx="3">
                  <c:v>6.75</c:v>
                </c:pt>
                <c:pt idx="4">
                  <c:v>5.0999999999999996</c:v>
                </c:pt>
              </c:numCache>
            </c:numRef>
          </c:val>
          <c:extLst>
            <c:ext xmlns:c16="http://schemas.microsoft.com/office/drawing/2014/chart" uri="{C3380CC4-5D6E-409C-BE32-E72D297353CC}">
              <c16:uniqueId val="{00000000-5357-48D5-8FFC-A51EA28462B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4.55</c:v>
                </c:pt>
                <c:pt idx="1">
                  <c:v>7.34</c:v>
                </c:pt>
                <c:pt idx="2">
                  <c:v>5.68</c:v>
                </c:pt>
                <c:pt idx="3">
                  <c:v>4.03</c:v>
                </c:pt>
                <c:pt idx="4">
                  <c:v>3.47</c:v>
                </c:pt>
              </c:numCache>
            </c:numRef>
          </c:val>
          <c:extLst>
            <c:ext xmlns:c16="http://schemas.microsoft.com/office/drawing/2014/chart" uri="{C3380CC4-5D6E-409C-BE32-E72D297353CC}">
              <c16:uniqueId val="{00000001-5357-48D5-8FFC-A51EA28462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1.1399999999999999</c:v>
                </c:pt>
                <c:pt idx="1">
                  <c:v>4.62</c:v>
                </c:pt>
                <c:pt idx="2">
                  <c:v>-1.1499999999999999</c:v>
                </c:pt>
                <c:pt idx="3">
                  <c:v>6.67</c:v>
                </c:pt>
                <c:pt idx="4">
                  <c:v>-1.9</c:v>
                </c:pt>
              </c:numCache>
            </c:numRef>
          </c:val>
          <c:smooth val="0"/>
          <c:extLst>
            <c:ext xmlns:c16="http://schemas.microsoft.com/office/drawing/2014/chart" uri="{C3380CC4-5D6E-409C-BE32-E72D297353CC}">
              <c16:uniqueId val="{00000002-5357-48D5-8FFC-A51EA28462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[2]データシート!$A$27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E86-4FA9-BD00-EE4C80FE63FD}"/>
            </c:ext>
          </c:extLst>
        </c:ser>
        <c:ser>
          <c:idx val="1"/>
          <c:order val="1"/>
          <c:tx>
            <c:strRef>
              <c:f>[2]データシート!$A$28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86-4FA9-BD00-EE4C80FE63FD}"/>
            </c:ext>
          </c:extLst>
        </c:ser>
        <c:ser>
          <c:idx val="2"/>
          <c:order val="2"/>
          <c:tx>
            <c:strRef>
              <c:f>[2]データシート!$A$29</c:f>
              <c:strCache>
                <c:ptCount val="1"/>
                <c:pt idx="0">
                  <c:v>長井市山形鉄道運営助成事業特別会計</c:v>
                </c:pt>
              </c:strCache>
            </c:strRef>
          </c:tx>
          <c:spPr>
            <a:solidFill>
              <a:srgbClr val="00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E86-4FA9-BD00-EE4C80FE63FD}"/>
            </c:ext>
          </c:extLst>
        </c:ser>
        <c:ser>
          <c:idx val="3"/>
          <c:order val="3"/>
          <c:tx>
            <c:strRef>
              <c:f>[2]データシート!$A$30</c:f>
              <c:strCache>
                <c:ptCount val="1"/>
                <c:pt idx="0">
                  <c:v>長井市訪問看護事業特別会計</c:v>
                </c:pt>
              </c:strCache>
            </c:strRef>
          </c:tx>
          <c:spPr>
            <a:solidFill>
              <a:srgbClr val="800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E86-4FA9-BD00-EE4C80FE63FD}"/>
            </c:ext>
          </c:extLst>
        </c:ser>
        <c:ser>
          <c:idx val="4"/>
          <c:order val="4"/>
          <c:tx>
            <c:strRef>
              <c:f>[2]データシート!$A$31</c:f>
              <c:strCache>
                <c:ptCount val="1"/>
                <c:pt idx="0">
                  <c:v>長井市後期高齢者医療特別会計</c:v>
                </c:pt>
              </c:strCache>
            </c:strRef>
          </c:tx>
          <c:spPr>
            <a:solidFill>
              <a:srgbClr val="FF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[2]データシート!$B$31:$K$31</c:f>
              <c:numCache>
                <c:formatCode>General</c:formatCode>
                <c:ptCount val="10"/>
                <c:pt idx="0">
                  <c:v>#N/A</c:v>
                </c:pt>
                <c:pt idx="1">
                  <c:v>0.06</c:v>
                </c:pt>
                <c:pt idx="2">
                  <c:v>#N/A</c:v>
                </c:pt>
                <c:pt idx="3">
                  <c:v>7.0000000000000007E-2</c:v>
                </c:pt>
                <c:pt idx="4">
                  <c:v>#N/A</c:v>
                </c:pt>
                <c:pt idx="5">
                  <c:v>0.06</c:v>
                </c:pt>
                <c:pt idx="6">
                  <c:v>#N/A</c:v>
                </c:pt>
                <c:pt idx="7">
                  <c:v>0.09</c:v>
                </c:pt>
                <c:pt idx="8">
                  <c:v>#N/A</c:v>
                </c:pt>
                <c:pt idx="9">
                  <c:v>0.1</c:v>
                </c:pt>
              </c:numCache>
            </c:numRef>
          </c:val>
          <c:extLst>
            <c:ext xmlns:c16="http://schemas.microsoft.com/office/drawing/2014/chart" uri="{C3380CC4-5D6E-409C-BE32-E72D297353CC}">
              <c16:uniqueId val="{00000004-5E86-4FA9-BD00-EE4C80FE63FD}"/>
            </c:ext>
          </c:extLst>
        </c:ser>
        <c:ser>
          <c:idx val="5"/>
          <c:order val="5"/>
          <c:tx>
            <c:strRef>
              <c:f>[2]データシート!$A$32</c:f>
              <c:strCache>
                <c:ptCount val="1"/>
                <c:pt idx="0">
                  <c:v>長井市介護保険特別会計</c:v>
                </c:pt>
              </c:strCache>
            </c:strRef>
          </c:tx>
          <c:spPr>
            <a:solidFill>
              <a:srgbClr val="FF66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[2]データシート!$B$32:$K$32</c:f>
              <c:numCache>
                <c:formatCode>General</c:formatCode>
                <c:ptCount val="10"/>
                <c:pt idx="0">
                  <c:v>#N/A</c:v>
                </c:pt>
                <c:pt idx="1">
                  <c:v>0.44</c:v>
                </c:pt>
                <c:pt idx="2">
                  <c:v>#N/A</c:v>
                </c:pt>
                <c:pt idx="3">
                  <c:v>0.43</c:v>
                </c:pt>
                <c:pt idx="4">
                  <c:v>#N/A</c:v>
                </c:pt>
                <c:pt idx="5">
                  <c:v>1.27</c:v>
                </c:pt>
                <c:pt idx="6">
                  <c:v>#N/A</c:v>
                </c:pt>
                <c:pt idx="7">
                  <c:v>1.24</c:v>
                </c:pt>
                <c:pt idx="8">
                  <c:v>#N/A</c:v>
                </c:pt>
                <c:pt idx="9">
                  <c:v>0.27</c:v>
                </c:pt>
              </c:numCache>
            </c:numRef>
          </c:val>
          <c:extLst>
            <c:ext xmlns:c16="http://schemas.microsoft.com/office/drawing/2014/chart" uri="{C3380CC4-5D6E-409C-BE32-E72D297353CC}">
              <c16:uniqueId val="{00000005-5E86-4FA9-BD00-EE4C80FE63FD}"/>
            </c:ext>
          </c:extLst>
        </c:ser>
        <c:ser>
          <c:idx val="6"/>
          <c:order val="6"/>
          <c:tx>
            <c:strRef>
              <c:f>[2]データシート!$A$33</c:f>
              <c:strCache>
                <c:ptCount val="1"/>
                <c:pt idx="0">
                  <c:v>長井市下水道事業会計</c:v>
                </c:pt>
              </c:strCache>
            </c:strRef>
          </c:tx>
          <c:spPr>
            <a:solidFill>
              <a:srgbClr val="9999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[2]データシート!$B$33:$K$33</c:f>
              <c:numCache>
                <c:formatCode>General</c:formatCode>
                <c:ptCount val="10"/>
                <c:pt idx="0">
                  <c:v>#N/A</c:v>
                </c:pt>
                <c:pt idx="1">
                  <c:v>0.41</c:v>
                </c:pt>
                <c:pt idx="2">
                  <c:v>#N/A</c:v>
                </c:pt>
                <c:pt idx="3">
                  <c:v>0.46</c:v>
                </c:pt>
                <c:pt idx="4">
                  <c:v>#N/A</c:v>
                </c:pt>
                <c:pt idx="5">
                  <c:v>0.57999999999999996</c:v>
                </c:pt>
                <c:pt idx="6">
                  <c:v>#N/A</c:v>
                </c:pt>
                <c:pt idx="7">
                  <c:v>0.7</c:v>
                </c:pt>
                <c:pt idx="8">
                  <c:v>#N/A</c:v>
                </c:pt>
                <c:pt idx="9">
                  <c:v>0.83</c:v>
                </c:pt>
              </c:numCache>
            </c:numRef>
          </c:val>
          <c:extLst>
            <c:ext xmlns:c16="http://schemas.microsoft.com/office/drawing/2014/chart" uri="{C3380CC4-5D6E-409C-BE32-E72D297353CC}">
              <c16:uniqueId val="{00000006-5E86-4FA9-BD00-EE4C80FE63FD}"/>
            </c:ext>
          </c:extLst>
        </c:ser>
        <c:ser>
          <c:idx val="7"/>
          <c:order val="7"/>
          <c:tx>
            <c:strRef>
              <c:f>[2]データシート!$A$34</c:f>
              <c:strCache>
                <c:ptCount val="1"/>
                <c:pt idx="0">
                  <c:v>長井市国民健康保険特別会計</c:v>
                </c:pt>
              </c:strCache>
            </c:strRef>
          </c:tx>
          <c:spPr>
            <a:solidFill>
              <a:srgbClr val="008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[2]データシート!$B$34:$K$34</c:f>
              <c:numCache>
                <c:formatCode>General</c:formatCode>
                <c:ptCount val="10"/>
                <c:pt idx="0">
                  <c:v>#N/A</c:v>
                </c:pt>
                <c:pt idx="1">
                  <c:v>3.23</c:v>
                </c:pt>
                <c:pt idx="2">
                  <c:v>#N/A</c:v>
                </c:pt>
                <c:pt idx="3">
                  <c:v>3.73</c:v>
                </c:pt>
                <c:pt idx="4">
                  <c:v>#N/A</c:v>
                </c:pt>
                <c:pt idx="5">
                  <c:v>3.92</c:v>
                </c:pt>
                <c:pt idx="6">
                  <c:v>#N/A</c:v>
                </c:pt>
                <c:pt idx="7">
                  <c:v>4.68</c:v>
                </c:pt>
                <c:pt idx="8">
                  <c:v>#N/A</c:v>
                </c:pt>
                <c:pt idx="9">
                  <c:v>4.72</c:v>
                </c:pt>
              </c:numCache>
            </c:numRef>
          </c:val>
          <c:extLst>
            <c:ext xmlns:c16="http://schemas.microsoft.com/office/drawing/2014/chart" uri="{C3380CC4-5D6E-409C-BE32-E72D297353CC}">
              <c16:uniqueId val="{00000007-5E86-4FA9-BD00-EE4C80FE63FD}"/>
            </c:ext>
          </c:extLst>
        </c:ser>
        <c:ser>
          <c:idx val="8"/>
          <c:order val="8"/>
          <c:tx>
            <c:strRef>
              <c:f>[2]データシート!$A$35</c:f>
              <c:strCache>
                <c:ptCount val="1"/>
                <c:pt idx="0">
                  <c:v>一般会計</c:v>
                </c:pt>
              </c:strCache>
            </c:strRef>
          </c:tx>
          <c:spPr>
            <a:solidFill>
              <a:srgbClr val="00FF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[2]データシート!$B$35:$K$35</c:f>
              <c:numCache>
                <c:formatCode>General</c:formatCode>
                <c:ptCount val="10"/>
                <c:pt idx="0">
                  <c:v>#N/A</c:v>
                </c:pt>
                <c:pt idx="1">
                  <c:v>5.85</c:v>
                </c:pt>
                <c:pt idx="2">
                  <c:v>#N/A</c:v>
                </c:pt>
                <c:pt idx="3">
                  <c:v>7.35</c:v>
                </c:pt>
                <c:pt idx="4">
                  <c:v>#N/A</c:v>
                </c:pt>
                <c:pt idx="5">
                  <c:v>7.21</c:v>
                </c:pt>
                <c:pt idx="6">
                  <c:v>#N/A</c:v>
                </c:pt>
                <c:pt idx="7">
                  <c:v>6.75</c:v>
                </c:pt>
                <c:pt idx="8">
                  <c:v>#N/A</c:v>
                </c:pt>
                <c:pt idx="9">
                  <c:v>5.09</c:v>
                </c:pt>
              </c:numCache>
            </c:numRef>
          </c:val>
          <c:extLst>
            <c:ext xmlns:c16="http://schemas.microsoft.com/office/drawing/2014/chart" uri="{C3380CC4-5D6E-409C-BE32-E72D297353CC}">
              <c16:uniqueId val="{00000008-5E86-4FA9-BD00-EE4C80FE63FD}"/>
            </c:ext>
          </c:extLst>
        </c:ser>
        <c:ser>
          <c:idx val="9"/>
          <c:order val="9"/>
          <c:tx>
            <c:strRef>
              <c:f>[2]データシート!$A$36</c:f>
              <c:strCache>
                <c:ptCount val="1"/>
                <c:pt idx="0">
                  <c:v>長井市水道事業会計</c:v>
                </c:pt>
              </c:strCache>
            </c:strRef>
          </c:tx>
          <c:spPr>
            <a:solidFill>
              <a:srgbClr val="FF8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[2]データシート!$B$36:$K$36</c:f>
              <c:numCache>
                <c:formatCode>General</c:formatCode>
                <c:ptCount val="10"/>
                <c:pt idx="0">
                  <c:v>#N/A</c:v>
                </c:pt>
                <c:pt idx="1">
                  <c:v>9.6999999999999993</c:v>
                </c:pt>
                <c:pt idx="2">
                  <c:v>#N/A</c:v>
                </c:pt>
                <c:pt idx="3">
                  <c:v>9.7100000000000009</c:v>
                </c:pt>
                <c:pt idx="4">
                  <c:v>#N/A</c:v>
                </c:pt>
                <c:pt idx="5">
                  <c:v>10.4</c:v>
                </c:pt>
                <c:pt idx="6">
                  <c:v>#N/A</c:v>
                </c:pt>
                <c:pt idx="7">
                  <c:v>11.05</c:v>
                </c:pt>
                <c:pt idx="8">
                  <c:v>#N/A</c:v>
                </c:pt>
                <c:pt idx="9">
                  <c:v>10.86</c:v>
                </c:pt>
              </c:numCache>
            </c:numRef>
          </c:val>
          <c:extLst>
            <c:ext xmlns:c16="http://schemas.microsoft.com/office/drawing/2014/chart" uri="{C3380CC4-5D6E-409C-BE32-E72D297353CC}">
              <c16:uniqueId val="{00000009-5E86-4FA9-BD00-EE4C80FE63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1284</c:v>
                </c:pt>
                <c:pt idx="5">
                  <c:v>1267</c:v>
                </c:pt>
                <c:pt idx="8">
                  <c:v>1290</c:v>
                </c:pt>
                <c:pt idx="11">
                  <c:v>1247</c:v>
                </c:pt>
                <c:pt idx="14">
                  <c:v>1319</c:v>
                </c:pt>
              </c:numCache>
            </c:numRef>
          </c:val>
          <c:extLst>
            <c:ext xmlns:c16="http://schemas.microsoft.com/office/drawing/2014/chart" uri="{C3380CC4-5D6E-409C-BE32-E72D297353CC}">
              <c16:uniqueId val="{00000000-5164-4EE4-90BD-9CA455DA9B4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5164-4EE4-90BD-9CA455DA9B4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1</c:v>
                </c:pt>
                <c:pt idx="3">
                  <c:v>52</c:v>
                </c:pt>
                <c:pt idx="6">
                  <c:v>52</c:v>
                </c:pt>
                <c:pt idx="9">
                  <c:v>52</c:v>
                </c:pt>
                <c:pt idx="12">
                  <c:v>52</c:v>
                </c:pt>
              </c:numCache>
            </c:numRef>
          </c:val>
          <c:extLst>
            <c:ext xmlns:c16="http://schemas.microsoft.com/office/drawing/2014/chart" uri="{C3380CC4-5D6E-409C-BE32-E72D297353CC}">
              <c16:uniqueId val="{00000002-5164-4EE4-90BD-9CA455DA9B4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339</c:v>
                </c:pt>
                <c:pt idx="3">
                  <c:v>342</c:v>
                </c:pt>
                <c:pt idx="6">
                  <c:v>371</c:v>
                </c:pt>
                <c:pt idx="9">
                  <c:v>367</c:v>
                </c:pt>
                <c:pt idx="12">
                  <c:v>396</c:v>
                </c:pt>
              </c:numCache>
            </c:numRef>
          </c:val>
          <c:extLst>
            <c:ext xmlns:c16="http://schemas.microsoft.com/office/drawing/2014/chart" uri="{C3380CC4-5D6E-409C-BE32-E72D297353CC}">
              <c16:uniqueId val="{00000003-5164-4EE4-90BD-9CA455DA9B4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432</c:v>
                </c:pt>
                <c:pt idx="3">
                  <c:v>428</c:v>
                </c:pt>
                <c:pt idx="6">
                  <c:v>454</c:v>
                </c:pt>
                <c:pt idx="9">
                  <c:v>429</c:v>
                </c:pt>
                <c:pt idx="12">
                  <c:v>409</c:v>
                </c:pt>
              </c:numCache>
            </c:numRef>
          </c:val>
          <c:extLst>
            <c:ext xmlns:c16="http://schemas.microsoft.com/office/drawing/2014/chart" uri="{C3380CC4-5D6E-409C-BE32-E72D297353CC}">
              <c16:uniqueId val="{00000004-5164-4EE4-90BD-9CA455DA9B4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64-4EE4-90BD-9CA455DA9B4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64-4EE4-90BD-9CA455DA9B4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1219</c:v>
                </c:pt>
                <c:pt idx="3">
                  <c:v>1284</c:v>
                </c:pt>
                <c:pt idx="6">
                  <c:v>1377</c:v>
                </c:pt>
                <c:pt idx="9">
                  <c:v>1445</c:v>
                </c:pt>
                <c:pt idx="12">
                  <c:v>1552</c:v>
                </c:pt>
              </c:numCache>
            </c:numRef>
          </c:val>
          <c:extLst>
            <c:ext xmlns:c16="http://schemas.microsoft.com/office/drawing/2014/chart" uri="{C3380CC4-5D6E-409C-BE32-E72D297353CC}">
              <c16:uniqueId val="{00000007-5164-4EE4-90BD-9CA455DA9B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708</c:v>
                </c:pt>
                <c:pt idx="2">
                  <c:v>#N/A</c:v>
                </c:pt>
                <c:pt idx="3">
                  <c:v>#N/A</c:v>
                </c:pt>
                <c:pt idx="4">
                  <c:v>840</c:v>
                </c:pt>
                <c:pt idx="5">
                  <c:v>#N/A</c:v>
                </c:pt>
                <c:pt idx="6">
                  <c:v>#N/A</c:v>
                </c:pt>
                <c:pt idx="7">
                  <c:v>964</c:v>
                </c:pt>
                <c:pt idx="8">
                  <c:v>#N/A</c:v>
                </c:pt>
                <c:pt idx="9">
                  <c:v>#N/A</c:v>
                </c:pt>
                <c:pt idx="10">
                  <c:v>1046</c:v>
                </c:pt>
                <c:pt idx="11">
                  <c:v>#N/A</c:v>
                </c:pt>
                <c:pt idx="12">
                  <c:v>#N/A</c:v>
                </c:pt>
                <c:pt idx="13">
                  <c:v>1090</c:v>
                </c:pt>
                <c:pt idx="14">
                  <c:v>#N/A</c:v>
                </c:pt>
              </c:numCache>
            </c:numRef>
          </c:val>
          <c:smooth val="0"/>
          <c:extLst>
            <c:ext xmlns:c16="http://schemas.microsoft.com/office/drawing/2014/chart" uri="{C3380CC4-5D6E-409C-BE32-E72D297353CC}">
              <c16:uniqueId val="{00000008-5164-4EE4-90BD-9CA455DA9B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14397</c:v>
                </c:pt>
                <c:pt idx="5">
                  <c:v>14515</c:v>
                </c:pt>
                <c:pt idx="8">
                  <c:v>14986</c:v>
                </c:pt>
                <c:pt idx="11">
                  <c:v>14504</c:v>
                </c:pt>
                <c:pt idx="14">
                  <c:v>14032</c:v>
                </c:pt>
              </c:numCache>
            </c:numRef>
          </c:val>
          <c:extLst>
            <c:ext xmlns:c16="http://schemas.microsoft.com/office/drawing/2014/chart" uri="{C3380CC4-5D6E-409C-BE32-E72D297353CC}">
              <c16:uniqueId val="{00000000-F51C-4F53-BBA5-20625FF852E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999</c:v>
                </c:pt>
                <c:pt idx="5">
                  <c:v>1020</c:v>
                </c:pt>
                <c:pt idx="8">
                  <c:v>1160</c:v>
                </c:pt>
                <c:pt idx="11">
                  <c:v>933</c:v>
                </c:pt>
                <c:pt idx="14">
                  <c:v>851</c:v>
                </c:pt>
              </c:numCache>
            </c:numRef>
          </c:val>
          <c:extLst>
            <c:ext xmlns:c16="http://schemas.microsoft.com/office/drawing/2014/chart" uri="{C3380CC4-5D6E-409C-BE32-E72D297353CC}">
              <c16:uniqueId val="{00000001-F51C-4F53-BBA5-20625FF852E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1923</c:v>
                </c:pt>
                <c:pt idx="5">
                  <c:v>2350</c:v>
                </c:pt>
                <c:pt idx="8">
                  <c:v>2531</c:v>
                </c:pt>
                <c:pt idx="11">
                  <c:v>1737</c:v>
                </c:pt>
                <c:pt idx="14">
                  <c:v>1416</c:v>
                </c:pt>
              </c:numCache>
            </c:numRef>
          </c:val>
          <c:extLst>
            <c:ext xmlns:c16="http://schemas.microsoft.com/office/drawing/2014/chart" uri="{C3380CC4-5D6E-409C-BE32-E72D297353CC}">
              <c16:uniqueId val="{00000002-F51C-4F53-BBA5-20625FF852E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1C-4F53-BBA5-20625FF852E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1C-4F53-BBA5-20625FF852E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0</c:v>
                </c:pt>
                <c:pt idx="6">
                  <c:v>0</c:v>
                </c:pt>
                <c:pt idx="9">
                  <c:v>165</c:v>
                </c:pt>
                <c:pt idx="12">
                  <c:v>150</c:v>
                </c:pt>
              </c:numCache>
            </c:numRef>
          </c:val>
          <c:extLst>
            <c:ext xmlns:c16="http://schemas.microsoft.com/office/drawing/2014/chart" uri="{C3380CC4-5D6E-409C-BE32-E72D297353CC}">
              <c16:uniqueId val="{00000005-F51C-4F53-BBA5-20625FF852E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2433</c:v>
                </c:pt>
                <c:pt idx="3">
                  <c:v>2319</c:v>
                </c:pt>
                <c:pt idx="6">
                  <c:v>2228</c:v>
                </c:pt>
                <c:pt idx="9">
                  <c:v>2110</c:v>
                </c:pt>
                <c:pt idx="12">
                  <c:v>2101</c:v>
                </c:pt>
              </c:numCache>
            </c:numRef>
          </c:val>
          <c:extLst>
            <c:ext xmlns:c16="http://schemas.microsoft.com/office/drawing/2014/chart" uri="{C3380CC4-5D6E-409C-BE32-E72D297353CC}">
              <c16:uniqueId val="{00000006-F51C-4F53-BBA5-20625FF852E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3593</c:v>
                </c:pt>
                <c:pt idx="3">
                  <c:v>4586</c:v>
                </c:pt>
                <c:pt idx="6">
                  <c:v>5219</c:v>
                </c:pt>
                <c:pt idx="9">
                  <c:v>4860</c:v>
                </c:pt>
                <c:pt idx="12">
                  <c:v>4565</c:v>
                </c:pt>
              </c:numCache>
            </c:numRef>
          </c:val>
          <c:extLst>
            <c:ext xmlns:c16="http://schemas.microsoft.com/office/drawing/2014/chart" uri="{C3380CC4-5D6E-409C-BE32-E72D297353CC}">
              <c16:uniqueId val="{00000007-F51C-4F53-BBA5-20625FF852E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4309</c:v>
                </c:pt>
                <c:pt idx="3">
                  <c:v>3623</c:v>
                </c:pt>
                <c:pt idx="6">
                  <c:v>3003</c:v>
                </c:pt>
                <c:pt idx="9">
                  <c:v>2864</c:v>
                </c:pt>
                <c:pt idx="12">
                  <c:v>2685</c:v>
                </c:pt>
              </c:numCache>
            </c:numRef>
          </c:val>
          <c:extLst>
            <c:ext xmlns:c16="http://schemas.microsoft.com/office/drawing/2014/chart" uri="{C3380CC4-5D6E-409C-BE32-E72D297353CC}">
              <c16:uniqueId val="{00000008-F51C-4F53-BBA5-20625FF852E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764</c:v>
                </c:pt>
                <c:pt idx="3">
                  <c:v>723</c:v>
                </c:pt>
                <c:pt idx="6">
                  <c:v>671</c:v>
                </c:pt>
                <c:pt idx="9">
                  <c:v>620</c:v>
                </c:pt>
                <c:pt idx="12">
                  <c:v>568</c:v>
                </c:pt>
              </c:numCache>
            </c:numRef>
          </c:val>
          <c:extLst>
            <c:ext xmlns:c16="http://schemas.microsoft.com/office/drawing/2014/chart" uri="{C3380CC4-5D6E-409C-BE32-E72D297353CC}">
              <c16:uniqueId val="{00000009-F51C-4F53-BBA5-20625FF852E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22347</c:v>
                </c:pt>
                <c:pt idx="3">
                  <c:v>23112</c:v>
                </c:pt>
                <c:pt idx="6">
                  <c:v>24177</c:v>
                </c:pt>
                <c:pt idx="9">
                  <c:v>24817</c:v>
                </c:pt>
                <c:pt idx="12">
                  <c:v>24207</c:v>
                </c:pt>
              </c:numCache>
            </c:numRef>
          </c:val>
          <c:extLst>
            <c:ext xmlns:c16="http://schemas.microsoft.com/office/drawing/2014/chart" uri="{C3380CC4-5D6E-409C-BE32-E72D297353CC}">
              <c16:uniqueId val="{0000000A-F51C-4F53-BBA5-20625FF852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16129</c:v>
                </c:pt>
                <c:pt idx="2">
                  <c:v>#N/A</c:v>
                </c:pt>
                <c:pt idx="3">
                  <c:v>#N/A</c:v>
                </c:pt>
                <c:pt idx="4">
                  <c:v>16479</c:v>
                </c:pt>
                <c:pt idx="5">
                  <c:v>#N/A</c:v>
                </c:pt>
                <c:pt idx="6">
                  <c:v>#N/A</c:v>
                </c:pt>
                <c:pt idx="7">
                  <c:v>16621</c:v>
                </c:pt>
                <c:pt idx="8">
                  <c:v>#N/A</c:v>
                </c:pt>
                <c:pt idx="9">
                  <c:v>#N/A</c:v>
                </c:pt>
                <c:pt idx="10">
                  <c:v>18261</c:v>
                </c:pt>
                <c:pt idx="11">
                  <c:v>#N/A</c:v>
                </c:pt>
                <c:pt idx="12">
                  <c:v>#N/A</c:v>
                </c:pt>
                <c:pt idx="13">
                  <c:v>17978</c:v>
                </c:pt>
                <c:pt idx="14">
                  <c:v>#N/A</c:v>
                </c:pt>
              </c:numCache>
            </c:numRef>
          </c:val>
          <c:smooth val="0"/>
          <c:extLst>
            <c:ext xmlns:c16="http://schemas.microsoft.com/office/drawing/2014/chart" uri="{C3380CC4-5D6E-409C-BE32-E72D297353CC}">
              <c16:uniqueId val="{0000000B-F51C-4F53-BBA5-20625FF852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[3]データシート!$A$72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[3]データシート!$B$71:$D$71</c:f>
              <c:strCache>
                <c:ptCount val="3"/>
                <c:pt idx="0">
                  <c:v>R04</c:v>
                </c:pt>
                <c:pt idx="1">
                  <c:v>R05</c:v>
                </c:pt>
                <c:pt idx="2">
                  <c:v>R06</c:v>
                </c:pt>
              </c:strCache>
            </c:strRef>
          </c:cat>
          <c:val>
            <c:numRef>
              <c:f>[3]データシート!$B$72:$D$72</c:f>
              <c:numCache>
                <c:formatCode>General</c:formatCode>
                <c:ptCount val="3"/>
                <c:pt idx="0">
                  <c:v>467</c:v>
                </c:pt>
                <c:pt idx="1">
                  <c:v>332</c:v>
                </c:pt>
                <c:pt idx="2">
                  <c:v>294</c:v>
                </c:pt>
              </c:numCache>
            </c:numRef>
          </c:val>
          <c:extLst>
            <c:ext xmlns:c16="http://schemas.microsoft.com/office/drawing/2014/chart" uri="{C3380CC4-5D6E-409C-BE32-E72D297353CC}">
              <c16:uniqueId val="{00000000-56F5-4EBF-A119-7041B9792CD5}"/>
            </c:ext>
          </c:extLst>
        </c:ser>
        <c:ser>
          <c:idx val="0"/>
          <c:order val="1"/>
          <c:tx>
            <c:strRef>
              <c:f>[3]データシート!$A$73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[3]データシート!$B$71:$D$71</c:f>
              <c:strCache>
                <c:ptCount val="3"/>
                <c:pt idx="0">
                  <c:v>R04</c:v>
                </c:pt>
                <c:pt idx="1">
                  <c:v>R05</c:v>
                </c:pt>
                <c:pt idx="2">
                  <c:v>R06</c:v>
                </c:pt>
              </c:strCache>
            </c:strRef>
          </c:cat>
          <c:val>
            <c:numRef>
              <c:f>[3]データシート!$B$73:$D$73</c:f>
              <c:numCache>
                <c:formatCode>General</c:formatCode>
                <c:ptCount val="3"/>
                <c:pt idx="0">
                  <c:v>771</c:v>
                </c:pt>
                <c:pt idx="1">
                  <c:v>194</c:v>
                </c:pt>
                <c:pt idx="2">
                  <c:v>154</c:v>
                </c:pt>
              </c:numCache>
            </c:numRef>
          </c:val>
          <c:extLst>
            <c:ext xmlns:c16="http://schemas.microsoft.com/office/drawing/2014/chart" uri="{C3380CC4-5D6E-409C-BE32-E72D297353CC}">
              <c16:uniqueId val="{00000001-56F5-4EBF-A119-7041B9792CD5}"/>
            </c:ext>
          </c:extLst>
        </c:ser>
        <c:ser>
          <c:idx val="1"/>
          <c:order val="2"/>
          <c:tx>
            <c:strRef>
              <c:f>[3]データシート!$A$74</c:f>
              <c:strCache>
                <c:ptCount val="1"/>
                <c:pt idx="0">
                  <c:v>その他特定目的基金</c:v>
                </c:pt>
              </c:strCache>
            </c:strRef>
          </c:tx>
          <c:spPr>
            <a:solidFill>
              <a:srgbClr val="2E75B6"/>
            </a:solidFill>
            <a:ln>
              <a:noFill/>
            </a:ln>
          </c:spPr>
          <c:invertIfNegative val="0"/>
          <c:cat>
            <c:strRef>
              <c:f>[3]データシート!$B$71:$D$71</c:f>
              <c:strCache>
                <c:ptCount val="3"/>
                <c:pt idx="0">
                  <c:v>R04</c:v>
                </c:pt>
                <c:pt idx="1">
                  <c:v>R05</c:v>
                </c:pt>
                <c:pt idx="2">
                  <c:v>R06</c:v>
                </c:pt>
              </c:strCache>
            </c:strRef>
          </c:cat>
          <c:val>
            <c:numRef>
              <c:f>[3]データシート!$B$74:$D$74</c:f>
              <c:numCache>
                <c:formatCode>General</c:formatCode>
                <c:ptCount val="3"/>
                <c:pt idx="0">
                  <c:v>1058</c:v>
                </c:pt>
                <c:pt idx="1">
                  <c:v>951</c:v>
                </c:pt>
                <c:pt idx="2">
                  <c:v>623</c:v>
                </c:pt>
              </c:numCache>
            </c:numRef>
          </c:val>
          <c:extLst>
            <c:ext xmlns:c16="http://schemas.microsoft.com/office/drawing/2014/chart" uri="{C3380CC4-5D6E-409C-BE32-E72D297353CC}">
              <c16:uniqueId val="{00000002-56F5-4EBF-A119-7041B9792C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一般会計の公債費である「元利償還金」については、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新庁舎整備</a:t>
          </a:r>
          <a:r>
            <a:rPr kumimoji="1" lang="ja-JP" altLang="ja-JP" sz="1100">
              <a:solidFill>
                <a:schemeClr val="dk1"/>
              </a:solidFill>
              <a:effectLst/>
              <a:latin typeface="+mn-lt"/>
              <a:ea typeface="+mn-ea"/>
              <a:cs typeface="+mn-cs"/>
            </a:rPr>
            <a:t>事業、</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学校給食共同調理場整備事業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市民文化会館大規模改修事業</a:t>
          </a:r>
          <a:r>
            <a:rPr kumimoji="1" lang="ja-JP" altLang="ja-JP" sz="1100">
              <a:solidFill>
                <a:schemeClr val="dk1"/>
              </a:solidFill>
              <a:effectLst/>
              <a:latin typeface="+mn-lt"/>
              <a:ea typeface="+mn-ea"/>
              <a:cs typeface="+mn-cs"/>
            </a:rPr>
            <a:t>の元金償還開始等に伴い増加している。その他の項目については、大きな変化はなし。</a:t>
          </a:r>
          <a:endParaRPr lang="ja-JP" altLang="ja-JP" sz="1400">
            <a:effectLst/>
          </a:endParaRPr>
        </a:p>
        <a:p>
          <a:r>
            <a:rPr kumimoji="1" lang="ja-JP" altLang="ja-JP" sz="1100">
              <a:solidFill>
                <a:schemeClr val="dk1"/>
              </a:solidFill>
              <a:effectLst/>
              <a:latin typeface="+mn-lt"/>
              <a:ea typeface="+mn-ea"/>
              <a:cs typeface="+mn-cs"/>
            </a:rPr>
            <a:t>　今後も、老朽化した公共施設の更新等が控えていることを踏まえ、交付税措置のある有利な地方債の活用や建設事業の実施年度調整を行うなど、地方債発行額の抑制に努める。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満期一括償還地方債の借入に係る積立はない。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将来負担額のうち、「一般会計等に係る地方債の現在高」については、借入額が元金償還額を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回ったため</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、「公営企業債等繰入見込額」について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、下水道事業会計の企業債現在高の減少、「組合等負担等見込額」については、西置賜行政組合、置賜広域病院企業団の企業債現在高の減少に伴い負担規模は縮小した。</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充当可能財源等のうち、「充当可能基金」については、</a:t>
          </a:r>
          <a:r>
            <a:rPr kumimoji="1" lang="ja-JP" altLang="en-US" sz="1100">
              <a:solidFill>
                <a:schemeClr val="dk1"/>
              </a:solidFill>
              <a:effectLst/>
              <a:latin typeface="+mn-lt"/>
              <a:ea typeface="+mn-ea"/>
              <a:cs typeface="+mn-cs"/>
            </a:rPr>
            <a:t>ふるさと応援基金</a:t>
          </a:r>
          <a:r>
            <a:rPr kumimoji="1" lang="ja-JP" altLang="ja-JP" sz="1100">
              <a:solidFill>
                <a:schemeClr val="dk1"/>
              </a:solidFill>
              <a:effectLst/>
              <a:latin typeface="+mn-lt"/>
              <a:ea typeface="+mn-ea"/>
              <a:cs typeface="+mn-cs"/>
            </a:rPr>
            <a:t>の取り崩しを行ったことにより減少した。</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年度をピークに令和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年度以降は減少</a:t>
          </a:r>
          <a:r>
            <a:rPr kumimoji="1" lang="ja-JP" altLang="en-US" sz="1100">
              <a:solidFill>
                <a:schemeClr val="dk1"/>
              </a:solidFill>
              <a:effectLst/>
              <a:latin typeface="+mn-lt"/>
              <a:ea typeface="+mn-ea"/>
              <a:cs typeface="+mn-cs"/>
            </a:rPr>
            <a:t>傾向となる見込みだが</a:t>
          </a:r>
          <a:r>
            <a:rPr kumimoji="1" lang="ja-JP" altLang="ja-JP" sz="1100">
              <a:solidFill>
                <a:schemeClr val="dk1"/>
              </a:solidFill>
              <a:effectLst/>
              <a:latin typeface="+mn-lt"/>
              <a:ea typeface="+mn-ea"/>
              <a:cs typeface="+mn-cs"/>
            </a:rPr>
            <a:t>、事業見直し等による市債発行の抑制や計画的な繰上償還の実施等により、比率の改善を図っていく。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山形県長井市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「財政調整基金」は、財源不足の補填のため</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「減債基金」は、</a:t>
          </a:r>
          <a:r>
            <a:rPr kumimoji="1" lang="ja-JP" altLang="en-US" sz="1100">
              <a:solidFill>
                <a:schemeClr val="dk1"/>
              </a:solidFill>
              <a:effectLst/>
              <a:latin typeface="+mn-lt"/>
              <a:ea typeface="+mn-ea"/>
              <a:cs typeface="+mn-cs"/>
            </a:rPr>
            <a:t>公債費の財源として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百万円の取崩しを行った。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年度中のふるさと納税</a:t>
          </a:r>
          <a:r>
            <a:rPr kumimoji="1" lang="en-US" altLang="ja-JP" sz="1100">
              <a:solidFill>
                <a:schemeClr val="dk1"/>
              </a:solidFill>
              <a:effectLst/>
              <a:latin typeface="+mn-lt"/>
              <a:ea typeface="+mn-ea"/>
              <a:cs typeface="+mn-cs"/>
            </a:rPr>
            <a:t>882</a:t>
          </a:r>
          <a:r>
            <a:rPr kumimoji="1" lang="ja-JP" altLang="ja-JP" sz="1100">
              <a:solidFill>
                <a:schemeClr val="dk1"/>
              </a:solidFill>
              <a:effectLst/>
              <a:latin typeface="+mn-lt"/>
              <a:ea typeface="+mn-ea"/>
              <a:cs typeface="+mn-cs"/>
            </a:rPr>
            <a:t>百万円を「ふるさと応援基金」に積み立てた一方で、寄附者の意向に沿った事業に充当するため</a:t>
          </a:r>
          <a:r>
            <a:rPr kumimoji="1" lang="en-US" altLang="ja-JP" sz="1100">
              <a:solidFill>
                <a:schemeClr val="dk1"/>
              </a:solidFill>
              <a:effectLst/>
              <a:latin typeface="+mn-lt"/>
              <a:ea typeface="+mn-ea"/>
              <a:cs typeface="+mn-cs"/>
            </a:rPr>
            <a:t>1,085</a:t>
          </a:r>
          <a:r>
            <a:rPr kumimoji="1" lang="ja-JP" altLang="ja-JP" sz="1100">
              <a:solidFill>
                <a:schemeClr val="dk1"/>
              </a:solidFill>
              <a:effectLst/>
              <a:latin typeface="+mn-lt"/>
              <a:ea typeface="+mn-ea"/>
              <a:cs typeface="+mn-cs"/>
            </a:rPr>
            <a:t>百万円の取崩しを行った。</a:t>
          </a:r>
          <a:endParaRPr lang="ja-JP" altLang="ja-JP" sz="1400">
            <a:effectLst/>
          </a:endParaRPr>
        </a:p>
        <a:p>
          <a:r>
            <a:rPr kumimoji="1" lang="ja-JP" altLang="ja-JP" sz="1100">
              <a:solidFill>
                <a:schemeClr val="dk1"/>
              </a:solidFill>
              <a:effectLst/>
              <a:latin typeface="+mn-lt"/>
              <a:ea typeface="+mn-ea"/>
              <a:cs typeface="+mn-cs"/>
            </a:rPr>
            <a:t>　基金全体として取崩額が積立額を上回り、</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大規模公共施設整備事業</a:t>
          </a:r>
          <a:r>
            <a:rPr kumimoji="1" lang="ja-JP" altLang="en-US" sz="1100">
              <a:solidFill>
                <a:schemeClr val="dk1"/>
              </a:solidFill>
              <a:effectLst/>
              <a:latin typeface="+mn-lt"/>
              <a:ea typeface="+mn-ea"/>
              <a:cs typeface="+mn-cs"/>
            </a:rPr>
            <a:t>の実施に伴い公債費</a:t>
          </a:r>
          <a:r>
            <a:rPr kumimoji="1" lang="ja-JP" altLang="ja-JP" sz="1100">
              <a:solidFill>
                <a:schemeClr val="dk1"/>
              </a:solidFill>
              <a:effectLst/>
              <a:latin typeface="+mn-lt"/>
              <a:ea typeface="+mn-ea"/>
              <a:cs typeface="+mn-cs"/>
            </a:rPr>
            <a:t>が増加する見込み</a:t>
          </a:r>
          <a:r>
            <a:rPr kumimoji="1" lang="ja-JP" altLang="en-US" sz="1100">
              <a:solidFill>
                <a:schemeClr val="dk1"/>
              </a:solidFill>
              <a:effectLst/>
              <a:latin typeface="+mn-lt"/>
              <a:ea typeface="+mn-ea"/>
              <a:cs typeface="+mn-cs"/>
            </a:rPr>
            <a:t>であり、また、公債費の平準化のための繰上償還も予定しているため、財政調整基金及び減債基金の積極的な積み立ては難しい状況にあるが、財政調整基金については</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％以上の残高を確保できるよう努めていく。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ふるさと応援基金：ふるさと長井への想いや共感を持つ個人又は団体から寄附を募り、寄附をした者の意向を反映した事業を行うことにより、魅力あるまちづくりに資する。</a:t>
          </a:r>
          <a:endParaRPr lang="ja-JP" altLang="ja-JP" sz="1400">
            <a:effectLst/>
          </a:endParaRPr>
        </a:p>
        <a:p>
          <a:r>
            <a:rPr kumimoji="1" lang="ja-JP" altLang="ja-JP" sz="1100">
              <a:solidFill>
                <a:schemeClr val="dk1"/>
              </a:solidFill>
              <a:effectLst/>
              <a:latin typeface="+mn-lt"/>
              <a:ea typeface="+mn-ea"/>
              <a:cs typeface="+mn-cs"/>
            </a:rPr>
            <a:t>　公共施設整備基金：公共施設の整備のために必要な財源を確保し、もって将来にわたる市財政の健全な運営を行う。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ふるさと応援基金：令和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年中の寄附額</a:t>
          </a:r>
          <a:r>
            <a:rPr kumimoji="1" lang="en-US" altLang="ja-JP" sz="1100">
              <a:solidFill>
                <a:schemeClr val="dk1"/>
              </a:solidFill>
              <a:effectLst/>
              <a:latin typeface="+mn-lt"/>
              <a:ea typeface="+mn-ea"/>
              <a:cs typeface="+mn-cs"/>
            </a:rPr>
            <a:t>882</a:t>
          </a:r>
          <a:r>
            <a:rPr kumimoji="1" lang="ja-JP" altLang="ja-JP" sz="1100">
              <a:solidFill>
                <a:schemeClr val="dk1"/>
              </a:solidFill>
              <a:effectLst/>
              <a:latin typeface="+mn-lt"/>
              <a:ea typeface="+mn-ea"/>
              <a:cs typeface="+mn-cs"/>
            </a:rPr>
            <a:t>百万円を積み立てた一方で、令和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年度中の寄附金及び令和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年度のふるさと納税事業経費に相当する金額</a:t>
          </a:r>
          <a:r>
            <a:rPr kumimoji="1" lang="en-US" altLang="ja-JP" sz="1100">
              <a:solidFill>
                <a:schemeClr val="dk1"/>
              </a:solidFill>
              <a:effectLst/>
              <a:latin typeface="+mn-lt"/>
              <a:ea typeface="+mn-ea"/>
              <a:cs typeface="+mn-cs"/>
            </a:rPr>
            <a:t>1,085</a:t>
          </a:r>
          <a:r>
            <a:rPr kumimoji="1" lang="ja-JP" altLang="ja-JP" sz="1100">
              <a:solidFill>
                <a:schemeClr val="dk1"/>
              </a:solidFill>
              <a:effectLst/>
              <a:latin typeface="+mn-lt"/>
              <a:ea typeface="+mn-ea"/>
              <a:cs typeface="+mn-cs"/>
            </a:rPr>
            <a:t>百万円を取崩し、寄附者の意向に沿った事業に充当を行った。</a:t>
          </a:r>
          <a:endParaRPr lang="ja-JP" altLang="ja-JP" sz="1400">
            <a:effectLst/>
          </a:endParaRPr>
        </a:p>
        <a:p>
          <a:r>
            <a:rPr kumimoji="1" lang="ja-JP" altLang="ja-JP" sz="1100">
              <a:solidFill>
                <a:schemeClr val="dk1"/>
              </a:solidFill>
              <a:effectLst/>
              <a:latin typeface="+mn-lt"/>
              <a:ea typeface="+mn-ea"/>
              <a:cs typeface="+mn-cs"/>
            </a:rPr>
            <a:t>　中小企業緊急災害対策利子補給基金：新型コロナ等の影響により減少した収益を補填するため融資を受けた事業者に対し、その利子分を支援するものとして充当し、基金は減少した。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中小企業緊急災害対策利子補給基金、信用保証協会保証料補給基金：これまで融資を受けた事業者等への支援として年々減少していき、数年後には支援は終了し、基金もなくなる見込み。</a:t>
          </a:r>
          <a:endParaRPr lang="ja-JP" altLang="ja-JP" sz="1400">
            <a:effectLst/>
          </a:endParaRPr>
        </a:p>
        <a:p>
          <a:r>
            <a:rPr kumimoji="1" lang="ja-JP" altLang="ja-JP" sz="1100">
              <a:solidFill>
                <a:schemeClr val="dk1"/>
              </a:solidFill>
              <a:effectLst/>
              <a:latin typeface="+mn-lt"/>
              <a:ea typeface="+mn-ea"/>
              <a:cs typeface="+mn-cs"/>
            </a:rPr>
            <a:t>　公共施設整備基金：大型公共事業は終了したものの、今後の施設整備や改修に備えた積立ては一定程度必要であり、執行上の剰余金がある場合は他の基金への積立てと合わせて積極的に検討する必要がある。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財源不足に対応するための繰入れに対し、地方交付税の予算超過分等を活用して繰戻しを行ったものの全額繰戻しには至らず、</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継続実施している大型建設事業や住民のニーズに応じたソフト事業の展開・拡大により、取崩しを前提とした予算編成となっているが、予算執行を抑制しながら取崩しを抑え、標準財政規模の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％以上の残高を確保できるよう努めていく。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普通交付税再算定において臨時財政対策債償還基金費で交付を受けた額のうち、令和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年度末時点で基金に残すべき額を考慮し、公債費の財源として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大規模公共施設整備事業が続き公債費が増加するため、公債費の平準化が図れるよう状況を見て積立てを行っていくとともに、繰上償還等の財源として活用する。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24,420
23,966
214.67
18,025,551
17,531,344
432,237
8,479,451
24,207,123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大型事業所が少なく、加えて人口の減少、地価の下落等のマイナス要素が要因となり、類似団体内平均値を下回っている。近年はほぼ横ばい</a:t>
          </a:r>
          <a:r>
            <a:rPr kumimoji="1" lang="ja-JP" altLang="en-US" sz="1100">
              <a:solidFill>
                <a:sysClr val="windowText" lastClr="000000"/>
              </a:solidFill>
              <a:effectLst/>
              <a:latin typeface="+mn-lt"/>
              <a:ea typeface="+mn-ea"/>
              <a:cs typeface="+mn-cs"/>
            </a:rPr>
            <a:t>だが、減少傾向で</a:t>
          </a:r>
          <a:r>
            <a:rPr kumimoji="1" lang="ja-JP" altLang="ja-JP" sz="1100">
              <a:solidFill>
                <a:sysClr val="windowText" lastClr="000000"/>
              </a:solidFill>
              <a:effectLst/>
              <a:latin typeface="+mn-lt"/>
              <a:ea typeface="+mn-ea"/>
              <a:cs typeface="+mn-cs"/>
            </a:rPr>
            <a:t>推移しているため、今後は多様な納付手段により市税の高い収納率を維持しながら財政基盤の強化に努めていく。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普通交付税の再算定による追加交付があったものの、地方税</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減少をカバーするに至っていないことや、公債費において複数の大型事業の元金償還が開始したことに加</a:t>
          </a:r>
          <a:r>
            <a:rPr kumimoji="1" lang="ja-JP" altLang="en-US" sz="1100">
              <a:solidFill>
                <a:schemeClr val="dk1"/>
              </a:solidFill>
              <a:effectLst/>
              <a:latin typeface="+mn-lt"/>
              <a:ea typeface="+mn-ea"/>
              <a:cs typeface="+mn-cs"/>
            </a:rPr>
            <a:t>え、人件費や扶助費の増</a:t>
          </a:r>
          <a:r>
            <a:rPr kumimoji="1" lang="ja-JP" altLang="ja-JP" sz="1100">
              <a:solidFill>
                <a:schemeClr val="dk1"/>
              </a:solidFill>
              <a:effectLst/>
              <a:latin typeface="+mn-lt"/>
              <a:ea typeface="+mn-ea"/>
              <a:cs typeface="+mn-cs"/>
            </a:rPr>
            <a:t>により経常経費が増加した影響から前年度より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増加となっている。</a:t>
          </a:r>
          <a:endParaRPr lang="ja-JP" altLang="ja-JP" sz="1400">
            <a:effectLst/>
          </a:endParaRPr>
        </a:p>
        <a:p>
          <a:r>
            <a:rPr kumimoji="1" lang="ja-JP" altLang="ja-JP" sz="1100">
              <a:solidFill>
                <a:schemeClr val="dk1"/>
              </a:solidFill>
              <a:effectLst/>
              <a:latin typeface="+mn-lt"/>
              <a:ea typeface="+mn-ea"/>
              <a:cs typeface="+mn-cs"/>
            </a:rPr>
            <a:t>　今後とも、事務事業の見直しを更に進めるとともに、全ての事務事業の優先度を厳しく点検し、優先度の低い事務事業について計画的に廃止・縮小を進め、経常経費の削減を図る。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122344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54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674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24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129963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24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79163</xdr:rowOff>
    </xdr:from>
    <xdr:to>
      <xdr:col>7</xdr:col>
      <xdr:colOff>31750</xdr:colOff>
      <xdr:row>61</xdr:row>
      <xdr:rowOff>9313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19490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人勧等の影響に</a:t>
          </a:r>
          <a:r>
            <a:rPr kumimoji="1" lang="ja-JP" altLang="ja-JP" sz="1100">
              <a:solidFill>
                <a:schemeClr val="dk1"/>
              </a:solidFill>
              <a:effectLst/>
              <a:latin typeface="+mn-lt"/>
              <a:ea typeface="+mn-ea"/>
              <a:cs typeface="+mn-cs"/>
            </a:rPr>
            <a:t>よる人件費の増加</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物件費の</a:t>
          </a:r>
          <a:r>
            <a:rPr kumimoji="1" lang="ja-JP" altLang="en-US" sz="1100">
              <a:solidFill>
                <a:schemeClr val="dk1"/>
              </a:solidFill>
              <a:effectLst/>
              <a:latin typeface="+mn-lt"/>
              <a:ea typeface="+mn-ea"/>
              <a:cs typeface="+mn-cs"/>
            </a:rPr>
            <a:t>全体の決算額の減少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4,392</a:t>
          </a:r>
          <a:r>
            <a:rPr kumimoji="1" lang="ja-JP" altLang="en-US" sz="1100">
              <a:solidFill>
                <a:schemeClr val="dk1"/>
              </a:solidFill>
              <a:effectLst/>
              <a:latin typeface="+mn-lt"/>
              <a:ea typeface="+mn-ea"/>
              <a:cs typeface="+mn-cs"/>
            </a:rPr>
            <a:t>円減少したが、</a:t>
          </a:r>
          <a:r>
            <a:rPr kumimoji="1" lang="ja-JP" altLang="ja-JP" sz="1100">
              <a:solidFill>
                <a:schemeClr val="dk1"/>
              </a:solidFill>
              <a:effectLst/>
              <a:latin typeface="+mn-lt"/>
              <a:ea typeface="+mn-ea"/>
              <a:cs typeface="+mn-cs"/>
            </a:rPr>
            <a:t>前年に引き続き人口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今後も定員の適正管理や事務事業評価による事業の見直し等を行い、人件費・物件費等の増加を抑制していく。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11954</xdr:rowOff>
    </xdr:from>
    <xdr:to>
      <xdr:col>23</xdr:col>
      <xdr:colOff>133350</xdr:colOff>
      <xdr:row>85</xdr:row>
      <xdr:rowOff>33150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85204"/>
          <a:ext cx="8382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16132</xdr:rowOff>
    </xdr:from>
    <xdr:to>
      <xdr:col>19</xdr:col>
      <xdr:colOff>133350</xdr:colOff>
      <xdr:row>85</xdr:row>
      <xdr:rowOff>33150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89382"/>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54984</xdr:rowOff>
    </xdr:from>
    <xdr:to>
      <xdr:col>15</xdr:col>
      <xdr:colOff>82550</xdr:colOff>
      <xdr:row>85</xdr:row>
      <xdr:rowOff>16132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56784"/>
          <a:ext cx="889000" cy="1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164068</xdr:rowOff>
    </xdr:from>
    <xdr:to>
      <xdr:col>11</xdr:col>
      <xdr:colOff>31750</xdr:colOff>
      <xdr:row>84</xdr:row>
      <xdr:rowOff>54984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94418"/>
          <a:ext cx="889000" cy="6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132604</xdr:rowOff>
    </xdr:from>
    <xdr:to>
      <xdr:col>23</xdr:col>
      <xdr:colOff>184150</xdr:colOff>
      <xdr:row>85</xdr:row>
      <xdr:rowOff>62754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104681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0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153800</xdr:rowOff>
    </xdr:from>
    <xdr:to>
      <xdr:col>19</xdr:col>
      <xdr:colOff>184150</xdr:colOff>
      <xdr:row>85</xdr:row>
      <xdr:rowOff>83950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68727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136782</xdr:rowOff>
    </xdr:from>
    <xdr:to>
      <xdr:col>15</xdr:col>
      <xdr:colOff>133350</xdr:colOff>
      <xdr:row>85</xdr:row>
      <xdr:rowOff>66932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51709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4184</xdr:rowOff>
    </xdr:from>
    <xdr:to>
      <xdr:col>11</xdr:col>
      <xdr:colOff>82550</xdr:colOff>
      <xdr:row>84</xdr:row>
      <xdr:rowOff>105784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90561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9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113268</xdr:rowOff>
    </xdr:from>
    <xdr:to>
      <xdr:col>7</xdr:col>
      <xdr:colOff>31750</xdr:colOff>
      <xdr:row>84</xdr:row>
      <xdr:rowOff>43418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28195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2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中途採用者の給与の見直しや任用を早めたこと等により、近年は類似団体平均を上回っている状況である。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今後数年は、職員の年齢、職制の構成上、同じ状況が続くと見込まれるが、国・県また他団体との均衡の原則に従い、適正な水準を維持するよう努める。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17236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531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53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学校給食共同調理場の民間委託、公立保育園の民間移管等により、定員管理を行っているが、人口減少に歯止めがかからず、</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年度から類似団体の平均値を上回っている。</a:t>
          </a:r>
          <a:endParaRPr lang="ja-JP" altLang="ja-JP" sz="1400">
            <a:effectLst/>
          </a:endParaRPr>
        </a:p>
        <a:p>
          <a:r>
            <a:rPr kumimoji="1" lang="ja-JP" altLang="ja-JP" sz="1100">
              <a:solidFill>
                <a:schemeClr val="dk1"/>
              </a:solidFill>
              <a:effectLst/>
              <a:latin typeface="+mn-lt"/>
              <a:ea typeface="+mn-ea"/>
              <a:cs typeface="+mn-cs"/>
            </a:rPr>
            <a:t>　類似団体平均値を大きく上回らないよう、引き続き「長井市定員適正化計画」に基づき採用人数の平準化など適正な定員管理を行っていく。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142119</xdr:rowOff>
    </xdr:from>
    <xdr:to>
      <xdr:col>81</xdr:col>
      <xdr:colOff>44450</xdr:colOff>
      <xdr:row>63</xdr:row>
      <xdr:rowOff>1694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7201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127181</xdr:rowOff>
    </xdr:from>
    <xdr:to>
      <xdr:col>77</xdr:col>
      <xdr:colOff>44450</xdr:colOff>
      <xdr:row>62</xdr:row>
      <xdr:rowOff>142119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5708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108796</xdr:rowOff>
    </xdr:from>
    <xdr:to>
      <xdr:col>72</xdr:col>
      <xdr:colOff>203200</xdr:colOff>
      <xdr:row>62</xdr:row>
      <xdr:rowOff>127181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38696"/>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91561</xdr:rowOff>
    </xdr:from>
    <xdr:to>
      <xdr:col>68</xdr:col>
      <xdr:colOff>152400</xdr:colOff>
      <xdr:row>62</xdr:row>
      <xdr:rowOff>108796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2146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122344</xdr:rowOff>
    </xdr:from>
    <xdr:to>
      <xdr:col>81</xdr:col>
      <xdr:colOff>95250</xdr:colOff>
      <xdr:row>63</xdr:row>
      <xdr:rowOff>52494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94421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91319</xdr:rowOff>
    </xdr:from>
    <xdr:to>
      <xdr:col>77</xdr:col>
      <xdr:colOff>95250</xdr:colOff>
      <xdr:row>63</xdr:row>
      <xdr:rowOff>21469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6246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0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76381</xdr:rowOff>
    </xdr:from>
    <xdr:to>
      <xdr:col>73</xdr:col>
      <xdr:colOff>44450</xdr:colOff>
      <xdr:row>63</xdr:row>
      <xdr:rowOff>6531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162758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57996</xdr:rowOff>
    </xdr:from>
    <xdr:to>
      <xdr:col>68</xdr:col>
      <xdr:colOff>203200</xdr:colOff>
      <xdr:row>62</xdr:row>
      <xdr:rowOff>159596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144373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40761</xdr:rowOff>
    </xdr:from>
    <xdr:to>
      <xdr:col>64</xdr:col>
      <xdr:colOff>152400</xdr:colOff>
      <xdr:row>62</xdr:row>
      <xdr:rowOff>142361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127138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5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置賜広域病院組合の病院施設、置賜広域行政組合のごみ処理施設等に対する分担金、下水道事業への負担金等が要因となり、比率は高い水準となり、類似団体と比較して下位となっている。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近年実施した</a:t>
          </a:r>
          <a:r>
            <a:rPr kumimoji="1" lang="ja-JP" altLang="ja-JP" sz="1100">
              <a:solidFill>
                <a:schemeClr val="dk1"/>
              </a:solidFill>
              <a:effectLst/>
              <a:latin typeface="+mn-lt"/>
              <a:ea typeface="+mn-ea"/>
              <a:cs typeface="+mn-cs"/>
            </a:rPr>
            <a:t>公共複合施設などの大型建設事業に係る償還</a:t>
          </a:r>
          <a:r>
            <a:rPr kumimoji="1" lang="ja-JP" altLang="en-US" sz="1100">
              <a:solidFill>
                <a:schemeClr val="dk1"/>
              </a:solidFill>
              <a:effectLst/>
              <a:latin typeface="+mn-lt"/>
              <a:ea typeface="+mn-ea"/>
              <a:cs typeface="+mn-cs"/>
            </a:rPr>
            <a:t>の一部が開始となり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公債費は増加していくため、市債発行の抑制や繰上償還による公債費の圧縮に努め、適正な水準を目指していく。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151695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48033"/>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44</xdr:row>
      <xdr:rowOff>4233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469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92428</xdr:rowOff>
    </xdr:from>
    <xdr:to>
      <xdr:col>72</xdr:col>
      <xdr:colOff>203200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9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42</xdr:row>
      <xdr:rowOff>92428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100895</xdr:rowOff>
    </xdr:from>
    <xdr:to>
      <xdr:col>81</xdr:col>
      <xdr:colOff>95250</xdr:colOff>
      <xdr:row>45</xdr:row>
      <xdr:rowOff>31045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168222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4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41628</xdr:rowOff>
    </xdr:from>
    <xdr:to>
      <xdr:col>68</xdr:col>
      <xdr:colOff>203200</xdr:colOff>
      <xdr:row>42</xdr:row>
      <xdr:rowOff>143228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128005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41628</xdr:rowOff>
    </xdr:from>
    <xdr:to>
      <xdr:col>64</xdr:col>
      <xdr:colOff>152400</xdr:colOff>
      <xdr:row>42</xdr:row>
      <xdr:rowOff>143228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128005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将来負担比率はここ数年の大型建設事業の集中により地方債現在高が増加し、令和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超と高い水準が続いている。　　</a:t>
          </a:r>
          <a:endParaRPr lang="ja-JP" altLang="ja-JP" sz="1400">
            <a:effectLst/>
          </a:endParaRPr>
        </a:p>
        <a:p>
          <a:r>
            <a:rPr kumimoji="1" lang="ja-JP" altLang="ja-JP" sz="1100">
              <a:solidFill>
                <a:schemeClr val="dk1"/>
              </a:solidFill>
              <a:effectLst/>
              <a:latin typeface="+mn-lt"/>
              <a:ea typeface="+mn-ea"/>
              <a:cs typeface="+mn-cs"/>
            </a:rPr>
            <a:t>　将来負担比率は令和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245.6%</a:t>
          </a:r>
          <a:r>
            <a:rPr kumimoji="1" lang="ja-JP" altLang="ja-JP" sz="1100">
              <a:solidFill>
                <a:schemeClr val="dk1"/>
              </a:solidFill>
              <a:effectLst/>
              <a:latin typeface="+mn-lt"/>
              <a:ea typeface="+mn-ea"/>
              <a:cs typeface="+mn-cs"/>
            </a:rPr>
            <a:t>となっており、令和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年度までの中期財政見通し（令和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月策定）では、将来負担比率は</a:t>
          </a:r>
          <a:r>
            <a:rPr kumimoji="1" lang="ja-JP" altLang="en-US" sz="1100">
              <a:solidFill>
                <a:schemeClr val="dk1"/>
              </a:solidFill>
              <a:effectLst/>
              <a:latin typeface="+mn-lt"/>
              <a:ea typeface="+mn-ea"/>
              <a:cs typeface="+mn-cs"/>
            </a:rPr>
            <a:t>引き続き</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％台で推移するものの逓減することを見</a:t>
          </a:r>
          <a:r>
            <a:rPr kumimoji="1" lang="ja-JP" altLang="ja-JP" sz="1100">
              <a:solidFill>
                <a:schemeClr val="dk1"/>
              </a:solidFill>
              <a:effectLst/>
              <a:latin typeface="+mn-lt"/>
              <a:ea typeface="+mn-ea"/>
              <a:cs typeface="+mn-cs"/>
            </a:rPr>
            <a:t>込んでいる。</a:t>
          </a:r>
          <a:endParaRPr lang="ja-JP" altLang="ja-JP" sz="1400">
            <a:effectLst/>
          </a:endParaRPr>
        </a:p>
        <a:p>
          <a:r>
            <a:rPr kumimoji="1" lang="ja-JP" altLang="ja-JP" sz="1100">
              <a:solidFill>
                <a:schemeClr val="dk1"/>
              </a:solidFill>
              <a:effectLst/>
              <a:latin typeface="+mn-lt"/>
              <a:ea typeface="+mn-ea"/>
              <a:cs typeface="+mn-cs"/>
            </a:rPr>
            <a:t>　今後も事業見直しによる市債発行の抑制や計画的な繰上償還の実施により地方債現在高の減少に努め、適正な水準を目指していく。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35916</xdr:rowOff>
    </xdr:from>
    <xdr:to>
      <xdr:col>81</xdr:col>
      <xdr:colOff>44450</xdr:colOff>
      <xdr:row>21</xdr:row>
      <xdr:rowOff>86589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636366"/>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153314</xdr:rowOff>
    </xdr:from>
    <xdr:to>
      <xdr:col>77</xdr:col>
      <xdr:colOff>44450</xdr:colOff>
      <xdr:row>21</xdr:row>
      <xdr:rowOff>86589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582314"/>
          <a:ext cx="889000" cy="10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119532</xdr:rowOff>
    </xdr:from>
    <xdr:to>
      <xdr:col>72</xdr:col>
      <xdr:colOff>203200</xdr:colOff>
      <xdr:row>20</xdr:row>
      <xdr:rowOff>153314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54853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119532</xdr:rowOff>
    </xdr:from>
    <xdr:to>
      <xdr:col>68</xdr:col>
      <xdr:colOff>152400</xdr:colOff>
      <xdr:row>20</xdr:row>
      <xdr:rowOff>141732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48532"/>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156566</xdr:rowOff>
    </xdr:from>
    <xdr:to>
      <xdr:col>81</xdr:col>
      <xdr:colOff>95250</xdr:colOff>
      <xdr:row>21</xdr:row>
      <xdr:rowOff>86716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52443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8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35789</xdr:rowOff>
    </xdr:from>
    <xdr:to>
      <xdr:col>77</xdr:col>
      <xdr:colOff>95250</xdr:colOff>
      <xdr:row>21</xdr:row>
      <xdr:rowOff>137389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122166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722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102514</xdr:rowOff>
    </xdr:from>
    <xdr:to>
      <xdr:col>73</xdr:col>
      <xdr:colOff>44450</xdr:colOff>
      <xdr:row>21</xdr:row>
      <xdr:rowOff>32664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17441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1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68732</xdr:rowOff>
    </xdr:from>
    <xdr:to>
      <xdr:col>68</xdr:col>
      <xdr:colOff>203200</xdr:colOff>
      <xdr:row>20</xdr:row>
      <xdr:rowOff>170332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155109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90932</xdr:rowOff>
    </xdr:from>
    <xdr:to>
      <xdr:col>64</xdr:col>
      <xdr:colOff>152400</xdr:colOff>
      <xdr:row>21</xdr:row>
      <xdr:rowOff>21082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24,420
23,966
214.67
18,025,551
17,531,344
432,237
8,479,451
24,207,123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人勧に伴う職員給与の</a:t>
          </a:r>
          <a:r>
            <a:rPr kumimoji="1" lang="ja-JP" altLang="ja-JP" sz="1100">
              <a:solidFill>
                <a:schemeClr val="dk1"/>
              </a:solidFill>
              <a:effectLst/>
              <a:latin typeface="+mn-lt"/>
              <a:ea typeface="+mn-ea"/>
              <a:cs typeface="+mn-cs"/>
            </a:rPr>
            <a:t>増加及び</a:t>
          </a:r>
          <a:r>
            <a:rPr kumimoji="1" lang="ja-JP" altLang="en-US" sz="1100">
              <a:solidFill>
                <a:schemeClr val="dk1"/>
              </a:solidFill>
              <a:effectLst/>
              <a:latin typeface="+mn-lt"/>
              <a:ea typeface="+mn-ea"/>
              <a:cs typeface="+mn-cs"/>
            </a:rPr>
            <a:t>会計年度任用職員への勤勉手当の支給開始の影響により</a:t>
          </a:r>
          <a:r>
            <a:rPr kumimoji="1" lang="ja-JP" altLang="ja-JP" sz="1100">
              <a:solidFill>
                <a:schemeClr val="dk1"/>
              </a:solidFill>
              <a:effectLst/>
              <a:latin typeface="+mn-lt"/>
              <a:ea typeface="+mn-ea"/>
              <a:cs typeface="+mn-cs"/>
            </a:rPr>
            <a:t>、経常的な人件費が増加した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、前年比で</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今後も国、県及び他団体との均衡の原則に従い、適正な水準を維持するよう努める。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44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物件費の決算額が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年度比で大きく減少しており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経常経費に充当する</a:t>
          </a:r>
          <a:r>
            <a:rPr kumimoji="1" lang="ja-JP" altLang="ja-JP" sz="1100">
              <a:solidFill>
                <a:schemeClr val="dk1"/>
              </a:solidFill>
              <a:effectLst/>
              <a:latin typeface="+mn-lt"/>
              <a:ea typeface="+mn-ea"/>
              <a:cs typeface="+mn-cs"/>
            </a:rPr>
            <a:t>特定財源（ふるさと応援基金繰入）</a:t>
          </a:r>
          <a:r>
            <a:rPr kumimoji="1" lang="ja-JP" altLang="en-US" sz="1100">
              <a:solidFill>
                <a:schemeClr val="dk1"/>
              </a:solidFill>
              <a:effectLst/>
              <a:latin typeface="+mn-lt"/>
              <a:ea typeface="+mn-ea"/>
              <a:cs typeface="+mn-cs"/>
            </a:rPr>
            <a:t>額も増額となったため</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今後も事務事業の見直し等により経費の削減に努める。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18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15</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14</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9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年度においては、経常</a:t>
          </a:r>
          <a:r>
            <a:rPr kumimoji="1" lang="ja-JP" altLang="en-US" sz="1100">
              <a:solidFill>
                <a:schemeClr val="dk1"/>
              </a:solidFill>
              <a:effectLst/>
              <a:latin typeface="+mn-lt"/>
              <a:ea typeface="+mn-ea"/>
              <a:cs typeface="+mn-cs"/>
            </a:rPr>
            <a:t>・臨時を問わず扶助費全体額が</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おり、充当できる</a:t>
          </a:r>
          <a:r>
            <a:rPr kumimoji="1" lang="ja-JP" altLang="ja-JP" sz="1100">
              <a:solidFill>
                <a:schemeClr val="dk1"/>
              </a:solidFill>
              <a:effectLst/>
              <a:latin typeface="+mn-lt"/>
              <a:ea typeface="+mn-ea"/>
              <a:cs typeface="+mn-cs"/>
            </a:rPr>
            <a:t>特定財源</a:t>
          </a:r>
          <a:r>
            <a:rPr kumimoji="1" lang="ja-JP" altLang="en-US" sz="1100">
              <a:solidFill>
                <a:schemeClr val="dk1"/>
              </a:solidFill>
              <a:effectLst/>
              <a:latin typeface="+mn-lt"/>
              <a:ea typeface="+mn-ea"/>
              <a:cs typeface="+mn-cs"/>
            </a:rPr>
            <a:t>に限界があることから、</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今後も資格審査等の適正化に努め、適正な水準を維持していく。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996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79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9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その他は、各特別会計への繰出金がほとんどを占めている。</a:t>
          </a:r>
          <a:endParaRPr lang="ja-JP" altLang="ja-JP" sz="1400">
            <a:effectLst/>
          </a:endParaRPr>
        </a:p>
        <a:p>
          <a:r>
            <a:rPr kumimoji="1" lang="ja-JP" altLang="en-US" sz="1100">
              <a:solidFill>
                <a:schemeClr val="dk1"/>
              </a:solidFill>
              <a:effectLst/>
              <a:latin typeface="+mn-lt"/>
              <a:ea typeface="+mn-ea"/>
              <a:cs typeface="+mn-cs"/>
            </a:rPr>
            <a:t>　国民健康保険事業への繰出金は減少したものの、後期高齢者医療保険事業及び介護保険事業への繰出金は増加したため、前年比で</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今後も公営企業会計の経営健全化を進め負担金を抑制していく。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120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58</xdr:row>
      <xdr:rowOff>5080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67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置賜広域行政組合分担金、置賜広域病院企業団負担金及び</a:t>
          </a:r>
          <a:r>
            <a:rPr kumimoji="1" lang="ja-JP" altLang="en-US" sz="1100">
              <a:solidFill>
                <a:schemeClr val="dk1"/>
              </a:solidFill>
              <a:effectLst/>
              <a:latin typeface="+mn-lt"/>
              <a:ea typeface="+mn-ea"/>
              <a:cs typeface="+mn-cs"/>
            </a:rPr>
            <a:t>西置賜行政組合分担金</a:t>
          </a:r>
          <a:r>
            <a:rPr kumimoji="1" lang="ja-JP" altLang="ja-JP" sz="1100">
              <a:solidFill>
                <a:schemeClr val="dk1"/>
              </a:solidFill>
              <a:effectLst/>
              <a:latin typeface="+mn-lt"/>
              <a:ea typeface="+mn-ea"/>
              <a:cs typeface="+mn-cs"/>
            </a:rPr>
            <a:t>が減少</a:t>
          </a:r>
          <a:r>
            <a:rPr kumimoji="1" lang="ja-JP" altLang="en-US" sz="1100">
              <a:solidFill>
                <a:schemeClr val="dk1"/>
              </a:solidFill>
              <a:effectLst/>
              <a:latin typeface="+mn-lt"/>
              <a:ea typeface="+mn-ea"/>
              <a:cs typeface="+mn-cs"/>
            </a:rPr>
            <a:t>し、下水道事業負担金が増額となったが</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各一部事務組合への負担金・分担金等の</a:t>
          </a:r>
          <a:r>
            <a:rPr kumimoji="1" lang="ja-JP" altLang="en-US" sz="1100">
              <a:solidFill>
                <a:schemeClr val="dk1"/>
              </a:solidFill>
              <a:effectLst/>
              <a:latin typeface="+mn-lt"/>
              <a:ea typeface="+mn-ea"/>
              <a:cs typeface="+mn-cs"/>
            </a:rPr>
            <a:t>計上</a:t>
          </a:r>
          <a:r>
            <a:rPr kumimoji="1" lang="ja-JP" altLang="ja-JP" sz="1100">
              <a:solidFill>
                <a:schemeClr val="dk1"/>
              </a:solidFill>
              <a:effectLst/>
              <a:latin typeface="+mn-lt"/>
              <a:ea typeface="+mn-ea"/>
              <a:cs typeface="+mn-cs"/>
            </a:rPr>
            <a:t>が見込まれるため、構成市町の分担割合の見直し等を検討し適正な水準を目指していく。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18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49276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年度借入（据置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年）の元金償還開始により前年度比で</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近年の大型事業の実施等により今後悪化していくことが予想されるため、繰上償還の実施等、適正な公債費管理を行っていく。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119380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31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105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定額減税の影響により税収は減少したものの、地方特例交付金や地方交付税の増加により</a:t>
          </a:r>
          <a:r>
            <a:rPr kumimoji="1" lang="ja-JP" altLang="ja-JP" sz="1100">
              <a:solidFill>
                <a:schemeClr val="dk1"/>
              </a:solidFill>
              <a:effectLst/>
              <a:latin typeface="+mn-lt"/>
              <a:ea typeface="+mn-ea"/>
              <a:cs typeface="+mn-cs"/>
            </a:rPr>
            <a:t>経常一般財源が増加した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前年比で</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今後も一部事務組合分担金の見直しや公営企業の経営健全化を進め、適正化を図るとともに、事務事業の見直し、行政経費の削減など徹底した歳出の見直しに努め、自由度の高い市政運営を目指す。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164556</xdr:rowOff>
    </xdr:from>
    <xdr:to>
      <xdr:col>82</xdr:col>
      <xdr:colOff>107950</xdr:colOff>
      <xdr:row>76</xdr:row>
      <xdr:rowOff>6169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233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131899</xdr:rowOff>
    </xdr:from>
    <xdr:to>
      <xdr:col>78</xdr:col>
      <xdr:colOff>69850</xdr:colOff>
      <xdr:row>76</xdr:row>
      <xdr:rowOff>6169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90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131899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68580"/>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74</xdr:row>
      <xdr:rowOff>120469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68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130283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1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126819</xdr:rowOff>
    </xdr:from>
    <xdr:to>
      <xdr:col>78</xdr:col>
      <xdr:colOff>120650</xdr:colOff>
      <xdr:row>76</xdr:row>
      <xdr:rowOff>56969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67146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5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81099</xdr:rowOff>
    </xdr:from>
    <xdr:to>
      <xdr:col>74</xdr:col>
      <xdr:colOff>31750</xdr:colOff>
      <xdr:row>76</xdr:row>
      <xdr:rowOff>11249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21426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69669</xdr:rowOff>
    </xdr:from>
    <xdr:to>
      <xdr:col>65</xdr:col>
      <xdr:colOff>53975</xdr:colOff>
      <xdr:row>74</xdr:row>
      <xdr:rowOff>171269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9996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31534</xdr:rowOff>
    </xdr:from>
    <xdr:to>
      <xdr:col>29</xdr:col>
      <xdr:colOff>127000</xdr:colOff>
      <xdr:row>15</xdr:row>
      <xdr:rowOff>139992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0909"/>
          <a:ext cx="647700" cy="10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139992</xdr:rowOff>
    </xdr:from>
    <xdr:to>
      <xdr:col>26</xdr:col>
      <xdr:colOff>50800</xdr:colOff>
      <xdr:row>16</xdr:row>
      <xdr:rowOff>19583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9367"/>
          <a:ext cx="698500" cy="5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19583</xdr:rowOff>
    </xdr:from>
    <xdr:to>
      <xdr:col>22</xdr:col>
      <xdr:colOff>114300</xdr:colOff>
      <xdr:row>16</xdr:row>
      <xdr:rowOff>66815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0408"/>
          <a:ext cx="698500" cy="47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54826</xdr:rowOff>
    </xdr:from>
    <xdr:to>
      <xdr:col>18</xdr:col>
      <xdr:colOff>177800</xdr:colOff>
      <xdr:row>16</xdr:row>
      <xdr:rowOff>66815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45651"/>
          <a:ext cx="698500" cy="1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152184</xdr:rowOff>
    </xdr:from>
    <xdr:to>
      <xdr:col>29</xdr:col>
      <xdr:colOff>177800</xdr:colOff>
      <xdr:row>15</xdr:row>
      <xdr:rowOff>82334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168711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89192</xdr:rowOff>
    </xdr:from>
    <xdr:to>
      <xdr:col>26</xdr:col>
      <xdr:colOff>101600</xdr:colOff>
      <xdr:row>16</xdr:row>
      <xdr:rowOff>19342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8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29519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140233</xdr:rowOff>
    </xdr:from>
    <xdr:to>
      <xdr:col>22</xdr:col>
      <xdr:colOff>165100</xdr:colOff>
      <xdr:row>16</xdr:row>
      <xdr:rowOff>70383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9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80560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16015</xdr:rowOff>
    </xdr:from>
    <xdr:to>
      <xdr:col>19</xdr:col>
      <xdr:colOff>38100</xdr:colOff>
      <xdr:row>16</xdr:row>
      <xdr:rowOff>117615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6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127792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4026</xdr:rowOff>
    </xdr:from>
    <xdr:to>
      <xdr:col>15</xdr:col>
      <xdr:colOff>101600</xdr:colOff>
      <xdr:row>16</xdr:row>
      <xdr:rowOff>105626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115803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227845</xdr:rowOff>
    </xdr:from>
    <xdr:to>
      <xdr:col>29</xdr:col>
      <xdr:colOff>127000</xdr:colOff>
      <xdr:row>33</xdr:row>
      <xdr:rowOff>312525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152395"/>
          <a:ext cx="647700" cy="84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312525</xdr:rowOff>
    </xdr:from>
    <xdr:to>
      <xdr:col>26</xdr:col>
      <xdr:colOff>50800</xdr:colOff>
      <xdr:row>34</xdr:row>
      <xdr:rowOff>97870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237075"/>
          <a:ext cx="698500" cy="128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97870</xdr:rowOff>
    </xdr:from>
    <xdr:to>
      <xdr:col>22</xdr:col>
      <xdr:colOff>114300</xdr:colOff>
      <xdr:row>34</xdr:row>
      <xdr:rowOff>279411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365320"/>
          <a:ext cx="698500" cy="181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279411</xdr:rowOff>
    </xdr:from>
    <xdr:to>
      <xdr:col>18</xdr:col>
      <xdr:colOff>177800</xdr:colOff>
      <xdr:row>35</xdr:row>
      <xdr:rowOff>116843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546861"/>
          <a:ext cx="698500" cy="180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177045</xdr:rowOff>
    </xdr:from>
    <xdr:to>
      <xdr:col>29</xdr:col>
      <xdr:colOff>177800</xdr:colOff>
      <xdr:row>33</xdr:row>
      <xdr:rowOff>278645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0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85622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1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261725</xdr:rowOff>
    </xdr:from>
    <xdr:to>
      <xdr:col>26</xdr:col>
      <xdr:colOff>101600</xdr:colOff>
      <xdr:row>34</xdr:row>
      <xdr:rowOff>20425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86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30602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5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47070</xdr:rowOff>
    </xdr:from>
    <xdr:to>
      <xdr:col>22</xdr:col>
      <xdr:colOff>165100</xdr:colOff>
      <xdr:row>34</xdr:row>
      <xdr:rowOff>148670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1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158847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8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228611</xdr:rowOff>
    </xdr:from>
    <xdr:to>
      <xdr:col>19</xdr:col>
      <xdr:colOff>38100</xdr:colOff>
      <xdr:row>34</xdr:row>
      <xdr:rowOff>330211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9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340388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66043</xdr:rowOff>
    </xdr:from>
    <xdr:to>
      <xdr:col>15</xdr:col>
      <xdr:colOff>101600</xdr:colOff>
      <xdr:row>35</xdr:row>
      <xdr:rowOff>167643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7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177820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24,420
23,966
214.67
18,025,551
17,531,344
432,237
8,479,451
24,207,123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43675</xdr:rowOff>
    </xdr:from>
    <xdr:to>
      <xdr:col>24</xdr:col>
      <xdr:colOff>63500</xdr:colOff>
      <xdr:row>33</xdr:row>
      <xdr:rowOff>129045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1525"/>
          <a:ext cx="838200" cy="8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129045</xdr:rowOff>
    </xdr:from>
    <xdr:to>
      <xdr:col>19</xdr:col>
      <xdr:colOff>177800</xdr:colOff>
      <xdr:row>33</xdr:row>
      <xdr:rowOff>167653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6895"/>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167653</xdr:rowOff>
    </xdr:from>
    <xdr:to>
      <xdr:col>15</xdr:col>
      <xdr:colOff>50800</xdr:colOff>
      <xdr:row>34</xdr:row>
      <xdr:rowOff>43891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25503"/>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43891</xdr:rowOff>
    </xdr:from>
    <xdr:to>
      <xdr:col>10</xdr:col>
      <xdr:colOff>114300</xdr:colOff>
      <xdr:row>34</xdr:row>
      <xdr:rowOff>99365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3191"/>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164325</xdr:rowOff>
    </xdr:from>
    <xdr:to>
      <xdr:col>24</xdr:col>
      <xdr:colOff>114300</xdr:colOff>
      <xdr:row>33</xdr:row>
      <xdr:rowOff>94475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15752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78245</xdr:rowOff>
    </xdr:from>
    <xdr:to>
      <xdr:col>20</xdr:col>
      <xdr:colOff>38100</xdr:colOff>
      <xdr:row>34</xdr:row>
      <xdr:rowOff>8395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24922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1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116853</xdr:rowOff>
    </xdr:from>
    <xdr:to>
      <xdr:col>15</xdr:col>
      <xdr:colOff>101600</xdr:colOff>
      <xdr:row>34</xdr:row>
      <xdr:rowOff>47003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63530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164541</xdr:rowOff>
    </xdr:from>
    <xdr:to>
      <xdr:col>10</xdr:col>
      <xdr:colOff>165100</xdr:colOff>
      <xdr:row>34</xdr:row>
      <xdr:rowOff>94691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48565</xdr:rowOff>
    </xdr:from>
    <xdr:to>
      <xdr:col>6</xdr:col>
      <xdr:colOff>38100</xdr:colOff>
      <xdr:row>34</xdr:row>
      <xdr:rowOff>150165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166692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37539</xdr:rowOff>
    </xdr:from>
    <xdr:to>
      <xdr:col>24</xdr:col>
      <xdr:colOff>63500</xdr:colOff>
      <xdr:row>56</xdr:row>
      <xdr:rowOff>37280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67289"/>
          <a:ext cx="838200" cy="17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37539</xdr:rowOff>
    </xdr:from>
    <xdr:to>
      <xdr:col>19</xdr:col>
      <xdr:colOff>177800</xdr:colOff>
      <xdr:row>55</xdr:row>
      <xdr:rowOff>100640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67289"/>
          <a:ext cx="889000" cy="6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100640</xdr:rowOff>
    </xdr:from>
    <xdr:to>
      <xdr:col>15</xdr:col>
      <xdr:colOff>50800</xdr:colOff>
      <xdr:row>56</xdr:row>
      <xdr:rowOff>130609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0390"/>
          <a:ext cx="889000" cy="20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130609</xdr:rowOff>
    </xdr:from>
    <xdr:to>
      <xdr:col>10</xdr:col>
      <xdr:colOff>114300</xdr:colOff>
      <xdr:row>57</xdr:row>
      <xdr:rowOff>17025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1809"/>
          <a:ext cx="889000" cy="5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157930</xdr:rowOff>
    </xdr:from>
    <xdr:to>
      <xdr:col>24</xdr:col>
      <xdr:colOff>114300</xdr:colOff>
      <xdr:row>56</xdr:row>
      <xdr:rowOff>88080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9357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158189</xdr:rowOff>
    </xdr:from>
    <xdr:to>
      <xdr:col>20</xdr:col>
      <xdr:colOff>38100</xdr:colOff>
      <xdr:row>55</xdr:row>
      <xdr:rowOff>88339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104866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49840</xdr:rowOff>
    </xdr:from>
    <xdr:to>
      <xdr:col>15</xdr:col>
      <xdr:colOff>101600</xdr:colOff>
      <xdr:row>55</xdr:row>
      <xdr:rowOff>151440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167967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5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79809</xdr:rowOff>
    </xdr:from>
    <xdr:to>
      <xdr:col>10</xdr:col>
      <xdr:colOff>165100</xdr:colOff>
      <xdr:row>57</xdr:row>
      <xdr:rowOff>9959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26486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5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137675</xdr:rowOff>
    </xdr:from>
    <xdr:to>
      <xdr:col>6</xdr:col>
      <xdr:colOff>38100</xdr:colOff>
      <xdr:row>57</xdr:row>
      <xdr:rowOff>67825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110534</xdr:rowOff>
    </xdr:from>
    <xdr:to>
      <xdr:col>24</xdr:col>
      <xdr:colOff>63500</xdr:colOff>
      <xdr:row>77</xdr:row>
      <xdr:rowOff>156693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0734"/>
          <a:ext cx="838200" cy="21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4197</xdr:rowOff>
    </xdr:from>
    <xdr:to>
      <xdr:col>19</xdr:col>
      <xdr:colOff>177800</xdr:colOff>
      <xdr:row>77</xdr:row>
      <xdr:rowOff>156693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05847"/>
          <a:ext cx="889000" cy="1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127794</xdr:rowOff>
    </xdr:from>
    <xdr:to>
      <xdr:col>15</xdr:col>
      <xdr:colOff>50800</xdr:colOff>
      <xdr:row>77</xdr:row>
      <xdr:rowOff>4197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57994"/>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127794</xdr:rowOff>
    </xdr:from>
    <xdr:to>
      <xdr:col>10</xdr:col>
      <xdr:colOff>114300</xdr:colOff>
      <xdr:row>77</xdr:row>
      <xdr:rowOff>48718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57994"/>
          <a:ext cx="889000" cy="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59734</xdr:rowOff>
    </xdr:from>
    <xdr:to>
      <xdr:col>24</xdr:col>
      <xdr:colOff>114300</xdr:colOff>
      <xdr:row>76</xdr:row>
      <xdr:rowOff>161334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82611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4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105893</xdr:rowOff>
    </xdr:from>
    <xdr:to>
      <xdr:col>20</xdr:col>
      <xdr:colOff>38100</xdr:colOff>
      <xdr:row>78</xdr:row>
      <xdr:rowOff>36043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52570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124847</xdr:rowOff>
    </xdr:from>
    <xdr:to>
      <xdr:col>15</xdr:col>
      <xdr:colOff>101600</xdr:colOff>
      <xdr:row>77</xdr:row>
      <xdr:rowOff>54997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71524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76994</xdr:rowOff>
    </xdr:from>
    <xdr:to>
      <xdr:col>10</xdr:col>
      <xdr:colOff>165100</xdr:colOff>
      <xdr:row>77</xdr:row>
      <xdr:rowOff>7144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23671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169368</xdr:rowOff>
    </xdr:from>
    <xdr:to>
      <xdr:col>6</xdr:col>
      <xdr:colOff>38100</xdr:colOff>
      <xdr:row>77</xdr:row>
      <xdr:rowOff>99518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116045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16703</xdr:rowOff>
    </xdr:from>
    <xdr:to>
      <xdr:col>24</xdr:col>
      <xdr:colOff>63500</xdr:colOff>
      <xdr:row>95</xdr:row>
      <xdr:rowOff>138720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04453"/>
          <a:ext cx="838200" cy="12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138720</xdr:rowOff>
    </xdr:from>
    <xdr:to>
      <xdr:col>19</xdr:col>
      <xdr:colOff>177800</xdr:colOff>
      <xdr:row>96</xdr:row>
      <xdr:rowOff>48826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26470"/>
          <a:ext cx="889000" cy="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94208</xdr:rowOff>
    </xdr:from>
    <xdr:to>
      <xdr:col>15</xdr:col>
      <xdr:colOff>50800</xdr:colOff>
      <xdr:row>96</xdr:row>
      <xdr:rowOff>48826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81958"/>
          <a:ext cx="889000" cy="12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94208</xdr:rowOff>
    </xdr:from>
    <xdr:to>
      <xdr:col>10</xdr:col>
      <xdr:colOff>114300</xdr:colOff>
      <xdr:row>97</xdr:row>
      <xdr:rowOff>26826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81958"/>
          <a:ext cx="889000" cy="27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137353</xdr:rowOff>
    </xdr:from>
    <xdr:to>
      <xdr:col>24</xdr:col>
      <xdr:colOff>114300</xdr:colOff>
      <xdr:row>95</xdr:row>
      <xdr:rowOff>67503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160230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0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87920</xdr:rowOff>
    </xdr:from>
    <xdr:to>
      <xdr:col>20</xdr:col>
      <xdr:colOff>38100</xdr:colOff>
      <xdr:row>96</xdr:row>
      <xdr:rowOff>18070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34597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5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169476</xdr:rowOff>
    </xdr:from>
    <xdr:to>
      <xdr:col>15</xdr:col>
      <xdr:colOff>101600</xdr:colOff>
      <xdr:row>96</xdr:row>
      <xdr:rowOff>99626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116153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3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43408</xdr:rowOff>
    </xdr:from>
    <xdr:to>
      <xdr:col>10</xdr:col>
      <xdr:colOff>165100</xdr:colOff>
      <xdr:row>95</xdr:row>
      <xdr:rowOff>145008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161535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0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147476</xdr:rowOff>
    </xdr:from>
    <xdr:to>
      <xdr:col>6</xdr:col>
      <xdr:colOff>38100</xdr:colOff>
      <xdr:row>97</xdr:row>
      <xdr:rowOff>77626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94153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141699</xdr:rowOff>
    </xdr:from>
    <xdr:to>
      <xdr:col>55</xdr:col>
      <xdr:colOff>0</xdr:colOff>
      <xdr:row>34</xdr:row>
      <xdr:rowOff>143155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70999"/>
          <a:ext cx="8382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53688</xdr:rowOff>
    </xdr:from>
    <xdr:to>
      <xdr:col>50</xdr:col>
      <xdr:colOff>114300</xdr:colOff>
      <xdr:row>34</xdr:row>
      <xdr:rowOff>143155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882988"/>
          <a:ext cx="889000" cy="8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53688</xdr:rowOff>
    </xdr:from>
    <xdr:to>
      <xdr:col>45</xdr:col>
      <xdr:colOff>177800</xdr:colOff>
      <xdr:row>34</xdr:row>
      <xdr:rowOff>103620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882988"/>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144834</xdr:rowOff>
    </xdr:from>
    <xdr:to>
      <xdr:col>41</xdr:col>
      <xdr:colOff>50800</xdr:colOff>
      <xdr:row>34</xdr:row>
      <xdr:rowOff>103620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88334"/>
          <a:ext cx="889000" cy="6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35512</xdr:rowOff>
    </xdr:from>
    <xdr:to>
      <xdr:col>36</xdr:col>
      <xdr:colOff>165100</xdr:colOff>
      <xdr:row>32</xdr:row>
      <xdr:rowOff>137112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128239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90899</xdr:rowOff>
    </xdr:from>
    <xdr:to>
      <xdr:col>55</xdr:col>
      <xdr:colOff>50800</xdr:colOff>
      <xdr:row>35</xdr:row>
      <xdr:rowOff>21049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113776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92355</xdr:rowOff>
    </xdr:from>
    <xdr:to>
      <xdr:col>50</xdr:col>
      <xdr:colOff>165100</xdr:colOff>
      <xdr:row>35</xdr:row>
      <xdr:rowOff>22505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39032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9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2888</xdr:rowOff>
    </xdr:from>
    <xdr:to>
      <xdr:col>46</xdr:col>
      <xdr:colOff>38100</xdr:colOff>
      <xdr:row>34</xdr:row>
      <xdr:rowOff>104488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121015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0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52820</xdr:rowOff>
    </xdr:from>
    <xdr:to>
      <xdr:col>41</xdr:col>
      <xdr:colOff>101600</xdr:colOff>
      <xdr:row>34</xdr:row>
      <xdr:rowOff>154420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8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170947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6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94034</xdr:rowOff>
    </xdr:from>
    <xdr:to>
      <xdr:col>36</xdr:col>
      <xdr:colOff>165100</xdr:colOff>
      <xdr:row>31</xdr:row>
      <xdr:rowOff>24184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40711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1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140194</xdr:rowOff>
    </xdr:from>
    <xdr:to>
      <xdr:col>54</xdr:col>
      <xdr:colOff>189865</xdr:colOff>
      <xdr:row>58</xdr:row>
      <xdr:rowOff>52356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9227044"/>
          <a:ext cx="1270" cy="76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56183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52356</xdr:rowOff>
    </xdr:from>
    <xdr:to>
      <xdr:col>55</xdr:col>
      <xdr:colOff>88900</xdr:colOff>
      <xdr:row>58</xdr:row>
      <xdr:rowOff>52356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9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86871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90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140194</xdr:rowOff>
    </xdr:from>
    <xdr:to>
      <xdr:col>55</xdr:col>
      <xdr:colOff>88900</xdr:colOff>
      <xdr:row>53</xdr:row>
      <xdr:rowOff>140194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227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5187</xdr:rowOff>
    </xdr:from>
    <xdr:to>
      <xdr:col>55</xdr:col>
      <xdr:colOff>0</xdr:colOff>
      <xdr:row>57</xdr:row>
      <xdr:rowOff>88740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63487"/>
          <a:ext cx="838200" cy="5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104508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81631</xdr:rowOff>
    </xdr:from>
    <xdr:to>
      <xdr:col>55</xdr:col>
      <xdr:colOff>50800</xdr:colOff>
      <xdr:row>57</xdr:row>
      <xdr:rowOff>11781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5187</xdr:rowOff>
    </xdr:from>
    <xdr:to>
      <xdr:col>50</xdr:col>
      <xdr:colOff>114300</xdr:colOff>
      <xdr:row>54</xdr:row>
      <xdr:rowOff>112447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63487"/>
          <a:ext cx="889000" cy="10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97957</xdr:rowOff>
    </xdr:from>
    <xdr:to>
      <xdr:col>50</xdr:col>
      <xdr:colOff>165100</xdr:colOff>
      <xdr:row>57</xdr:row>
      <xdr:rowOff>28107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19234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9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112447</xdr:rowOff>
    </xdr:from>
    <xdr:to>
      <xdr:col>45</xdr:col>
      <xdr:colOff>177800</xdr:colOff>
      <xdr:row>55</xdr:row>
      <xdr:rowOff>156342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70747"/>
          <a:ext cx="889000" cy="2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119029</xdr:rowOff>
    </xdr:from>
    <xdr:to>
      <xdr:col>46</xdr:col>
      <xdr:colOff>38100</xdr:colOff>
      <xdr:row>57</xdr:row>
      <xdr:rowOff>49179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2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40306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1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105940</xdr:rowOff>
    </xdr:from>
    <xdr:to>
      <xdr:col>41</xdr:col>
      <xdr:colOff>50800</xdr:colOff>
      <xdr:row>55</xdr:row>
      <xdr:rowOff>156342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849890"/>
          <a:ext cx="889000" cy="73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113571</xdr:rowOff>
    </xdr:from>
    <xdr:to>
      <xdr:col>41</xdr:col>
      <xdr:colOff>101600</xdr:colOff>
      <xdr:row>57</xdr:row>
      <xdr:rowOff>43721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34848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37940</xdr:rowOff>
    </xdr:from>
    <xdr:to>
      <xdr:col>55</xdr:col>
      <xdr:colOff>50800</xdr:colOff>
      <xdr:row>57</xdr:row>
      <xdr:rowOff>139540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16367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125837</xdr:rowOff>
    </xdr:from>
    <xdr:to>
      <xdr:col>50</xdr:col>
      <xdr:colOff>165100</xdr:colOff>
      <xdr:row>54</xdr:row>
      <xdr:rowOff>55987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72514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8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61647</xdr:rowOff>
    </xdr:from>
    <xdr:to>
      <xdr:col>46</xdr:col>
      <xdr:colOff>38100</xdr:colOff>
      <xdr:row>54</xdr:row>
      <xdr:rowOff>163247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8324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9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105542</xdr:rowOff>
    </xdr:from>
    <xdr:to>
      <xdr:col>41</xdr:col>
      <xdr:colOff>101600</xdr:colOff>
      <xdr:row>56</xdr:row>
      <xdr:rowOff>35692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52219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1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55140</xdr:rowOff>
    </xdr:from>
    <xdr:to>
      <xdr:col>36</xdr:col>
      <xdr:colOff>165100</xdr:colOff>
      <xdr:row>51</xdr:row>
      <xdr:rowOff>156740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7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1817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57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168046</xdr:rowOff>
    </xdr:from>
    <xdr:to>
      <xdr:col>55</xdr:col>
      <xdr:colOff>0</xdr:colOff>
      <xdr:row>79</xdr:row>
      <xdr:rowOff>67636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855346"/>
          <a:ext cx="838200" cy="75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9616</xdr:rowOff>
    </xdr:from>
    <xdr:to>
      <xdr:col>50</xdr:col>
      <xdr:colOff>114300</xdr:colOff>
      <xdr:row>74</xdr:row>
      <xdr:rowOff>168046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525466"/>
          <a:ext cx="889000" cy="3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9616</xdr:rowOff>
    </xdr:from>
    <xdr:to>
      <xdr:col>45</xdr:col>
      <xdr:colOff>177800</xdr:colOff>
      <xdr:row>78</xdr:row>
      <xdr:rowOff>13861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525466"/>
          <a:ext cx="889000" cy="86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76181</xdr:rowOff>
    </xdr:from>
    <xdr:to>
      <xdr:col>41</xdr:col>
      <xdr:colOff>50800</xdr:colOff>
      <xdr:row>78</xdr:row>
      <xdr:rowOff>13861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06381"/>
          <a:ext cx="889000" cy="28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16836</xdr:rowOff>
    </xdr:from>
    <xdr:to>
      <xdr:col>55</xdr:col>
      <xdr:colOff>50800</xdr:colOff>
      <xdr:row>79</xdr:row>
      <xdr:rowOff>118436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103213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7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117246</xdr:rowOff>
    </xdr:from>
    <xdr:to>
      <xdr:col>50</xdr:col>
      <xdr:colOff>165100</xdr:colOff>
      <xdr:row>75</xdr:row>
      <xdr:rowOff>47396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63923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5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130266</xdr:rowOff>
    </xdr:from>
    <xdr:to>
      <xdr:col>46</xdr:col>
      <xdr:colOff>38100</xdr:colOff>
      <xdr:row>73</xdr:row>
      <xdr:rowOff>60416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4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76943</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50795" y="1224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134511</xdr:rowOff>
    </xdr:from>
    <xdr:to>
      <xdr:col>41</xdr:col>
      <xdr:colOff>101600</xdr:colOff>
      <xdr:row>78</xdr:row>
      <xdr:rowOff>64661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81188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25381</xdr:rowOff>
    </xdr:from>
    <xdr:to>
      <xdr:col>36</xdr:col>
      <xdr:colOff>165100</xdr:colOff>
      <xdr:row>76</xdr:row>
      <xdr:rowOff>126981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143509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96189</xdr:rowOff>
    </xdr:from>
    <xdr:to>
      <xdr:col>54</xdr:col>
      <xdr:colOff>189865</xdr:colOff>
      <xdr:row>98</xdr:row>
      <xdr:rowOff>166987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6041039"/>
          <a:ext cx="1270" cy="92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170814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166987</xdr:rowOff>
    </xdr:from>
    <xdr:to>
      <xdr:col>55</xdr:col>
      <xdr:colOff>88900</xdr:colOff>
      <xdr:row>98</xdr:row>
      <xdr:rowOff>166987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6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42866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81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96189</xdr:rowOff>
    </xdr:from>
    <xdr:to>
      <xdr:col>55</xdr:col>
      <xdr:colOff>88900</xdr:colOff>
      <xdr:row>93</xdr:row>
      <xdr:rowOff>96189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04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157882</xdr:rowOff>
    </xdr:from>
    <xdr:to>
      <xdr:col>55</xdr:col>
      <xdr:colOff>0</xdr:colOff>
      <xdr:row>97</xdr:row>
      <xdr:rowOff>148196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74182"/>
          <a:ext cx="838200" cy="50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17975</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7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166548</xdr:rowOff>
    </xdr:from>
    <xdr:to>
      <xdr:col>55</xdr:col>
      <xdr:colOff>50800</xdr:colOff>
      <xdr:row>97</xdr:row>
      <xdr:rowOff>96698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2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157882</xdr:rowOff>
    </xdr:from>
    <xdr:to>
      <xdr:col>50</xdr:col>
      <xdr:colOff>114300</xdr:colOff>
      <xdr:row>97</xdr:row>
      <xdr:rowOff>63500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74182"/>
          <a:ext cx="889000" cy="4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6353</xdr:rowOff>
    </xdr:from>
    <xdr:to>
      <xdr:col>50</xdr:col>
      <xdr:colOff>165100</xdr:colOff>
      <xdr:row>97</xdr:row>
      <xdr:rowOff>107953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99080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132454</xdr:rowOff>
    </xdr:from>
    <xdr:to>
      <xdr:col>45</xdr:col>
      <xdr:colOff>177800</xdr:colOff>
      <xdr:row>97</xdr:row>
      <xdr:rowOff>63500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91654"/>
          <a:ext cx="889000" cy="10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27270</xdr:rowOff>
    </xdr:from>
    <xdr:to>
      <xdr:col>46</xdr:col>
      <xdr:colOff>38100</xdr:colOff>
      <xdr:row>97</xdr:row>
      <xdr:rowOff>128870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5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119997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117320</xdr:rowOff>
    </xdr:from>
    <xdr:to>
      <xdr:col>41</xdr:col>
      <xdr:colOff>50800</xdr:colOff>
      <xdr:row>96</xdr:row>
      <xdr:rowOff>132454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547820"/>
          <a:ext cx="889000" cy="10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42121</xdr:rowOff>
    </xdr:from>
    <xdr:to>
      <xdr:col>41</xdr:col>
      <xdr:colOff>101600</xdr:colOff>
      <xdr:row>97</xdr:row>
      <xdr:rowOff>143721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134848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6536</xdr:rowOff>
    </xdr:from>
    <xdr:to>
      <xdr:col>36</xdr:col>
      <xdr:colOff>165100</xdr:colOff>
      <xdr:row>97</xdr:row>
      <xdr:rowOff>108136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99263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97396</xdr:rowOff>
    </xdr:from>
    <xdr:to>
      <xdr:col>55</xdr:col>
      <xdr:colOff>50800</xdr:colOff>
      <xdr:row>98</xdr:row>
      <xdr:rowOff>27546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75823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107082</xdr:rowOff>
    </xdr:from>
    <xdr:to>
      <xdr:col>50</xdr:col>
      <xdr:colOff>165100</xdr:colOff>
      <xdr:row>95</xdr:row>
      <xdr:rowOff>37232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53759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12700</xdr:rowOff>
    </xdr:from>
    <xdr:to>
      <xdr:col>46</xdr:col>
      <xdr:colOff>38100</xdr:colOff>
      <xdr:row>97</xdr:row>
      <xdr:rowOff>114300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130827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4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81654</xdr:rowOff>
    </xdr:from>
    <xdr:to>
      <xdr:col>41</xdr:col>
      <xdr:colOff>101600</xdr:colOff>
      <xdr:row>97</xdr:row>
      <xdr:rowOff>11804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28331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66520</xdr:rowOff>
    </xdr:from>
    <xdr:to>
      <xdr:col>36</xdr:col>
      <xdr:colOff>165100</xdr:colOff>
      <xdr:row>90</xdr:row>
      <xdr:rowOff>168120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4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13197</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27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130708</xdr:rowOff>
    </xdr:from>
    <xdr:to>
      <xdr:col>85</xdr:col>
      <xdr:colOff>127000</xdr:colOff>
      <xdr:row>38</xdr:row>
      <xdr:rowOff>41859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474358"/>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33363</xdr:rowOff>
    </xdr:from>
    <xdr:to>
      <xdr:col>81</xdr:col>
      <xdr:colOff>50800</xdr:colOff>
      <xdr:row>38</xdr:row>
      <xdr:rowOff>41859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4846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33363</xdr:rowOff>
    </xdr:from>
    <xdr:to>
      <xdr:col>76</xdr:col>
      <xdr:colOff>114300</xdr:colOff>
      <xdr:row>39</xdr:row>
      <xdr:rowOff>17323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48463"/>
          <a:ext cx="889000" cy="1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126936</xdr:rowOff>
    </xdr:from>
    <xdr:to>
      <xdr:col>71</xdr:col>
      <xdr:colOff>177800</xdr:colOff>
      <xdr:row>39</xdr:row>
      <xdr:rowOff>17323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2036"/>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79908</xdr:rowOff>
    </xdr:from>
    <xdr:to>
      <xdr:col>85</xdr:col>
      <xdr:colOff>177800</xdr:colOff>
      <xdr:row>38</xdr:row>
      <xdr:rowOff>10058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102785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162509</xdr:rowOff>
    </xdr:from>
    <xdr:to>
      <xdr:col>81</xdr:col>
      <xdr:colOff>101600</xdr:colOff>
      <xdr:row>38</xdr:row>
      <xdr:rowOff>92659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109186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8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154013</xdr:rowOff>
    </xdr:from>
    <xdr:to>
      <xdr:col>76</xdr:col>
      <xdr:colOff>165100</xdr:colOff>
      <xdr:row>38</xdr:row>
      <xdr:rowOff>84163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100690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2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137973</xdr:rowOff>
    </xdr:from>
    <xdr:to>
      <xdr:col>72</xdr:col>
      <xdr:colOff>38100</xdr:colOff>
      <xdr:row>39</xdr:row>
      <xdr:rowOff>68123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59250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76136</xdr:rowOff>
    </xdr:from>
    <xdr:to>
      <xdr:col>67</xdr:col>
      <xdr:colOff>101600</xdr:colOff>
      <xdr:row>39</xdr:row>
      <xdr:rowOff>6286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168863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30380</xdr:rowOff>
    </xdr:from>
    <xdr:to>
      <xdr:col>85</xdr:col>
      <xdr:colOff>127000</xdr:colOff>
      <xdr:row>75</xdr:row>
      <xdr:rowOff>73439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546230"/>
          <a:ext cx="838200" cy="38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30380</xdr:rowOff>
    </xdr:from>
    <xdr:to>
      <xdr:col>81</xdr:col>
      <xdr:colOff>50800</xdr:colOff>
      <xdr:row>76</xdr:row>
      <xdr:rowOff>1169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546230"/>
          <a:ext cx="889000" cy="4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1169</xdr:rowOff>
    </xdr:from>
    <xdr:to>
      <xdr:col>76</xdr:col>
      <xdr:colOff>114300</xdr:colOff>
      <xdr:row>76</xdr:row>
      <xdr:rowOff>126197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31369"/>
          <a:ext cx="8890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126197</xdr:rowOff>
    </xdr:from>
    <xdr:to>
      <xdr:col>71</xdr:col>
      <xdr:colOff>177800</xdr:colOff>
      <xdr:row>77</xdr:row>
      <xdr:rowOff>6948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6397"/>
          <a:ext cx="889000" cy="5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22639</xdr:rowOff>
    </xdr:from>
    <xdr:to>
      <xdr:col>85</xdr:col>
      <xdr:colOff>177800</xdr:colOff>
      <xdr:row>75</xdr:row>
      <xdr:rowOff>124239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45516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3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151030</xdr:rowOff>
    </xdr:from>
    <xdr:to>
      <xdr:col>81</xdr:col>
      <xdr:colOff>101600</xdr:colOff>
      <xdr:row>73</xdr:row>
      <xdr:rowOff>81180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9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97707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7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121818</xdr:rowOff>
    </xdr:from>
    <xdr:to>
      <xdr:col>76</xdr:col>
      <xdr:colOff>165100</xdr:colOff>
      <xdr:row>76</xdr:row>
      <xdr:rowOff>51969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805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68495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5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75397</xdr:rowOff>
    </xdr:from>
    <xdr:to>
      <xdr:col>72</xdr:col>
      <xdr:colOff>38100</xdr:colOff>
      <xdr:row>77</xdr:row>
      <xdr:rowOff>5547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168124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127598</xdr:rowOff>
    </xdr:from>
    <xdr:to>
      <xdr:col>67</xdr:col>
      <xdr:colOff>101600</xdr:colOff>
      <xdr:row>77</xdr:row>
      <xdr:rowOff>57748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48875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41942</xdr:rowOff>
    </xdr:from>
    <xdr:to>
      <xdr:col>85</xdr:col>
      <xdr:colOff>127000</xdr:colOff>
      <xdr:row>96</xdr:row>
      <xdr:rowOff>108556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329692"/>
          <a:ext cx="838200" cy="23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95644</xdr:rowOff>
    </xdr:from>
    <xdr:to>
      <xdr:col>81</xdr:col>
      <xdr:colOff>50800</xdr:colOff>
      <xdr:row>95</xdr:row>
      <xdr:rowOff>41942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211944"/>
          <a:ext cx="889000" cy="1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59351</xdr:rowOff>
    </xdr:from>
    <xdr:to>
      <xdr:col>76</xdr:col>
      <xdr:colOff>114300</xdr:colOff>
      <xdr:row>94</xdr:row>
      <xdr:rowOff>95644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175651"/>
          <a:ext cx="889000" cy="3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59351</xdr:rowOff>
    </xdr:from>
    <xdr:to>
      <xdr:col>71</xdr:col>
      <xdr:colOff>177800</xdr:colOff>
      <xdr:row>94</xdr:row>
      <xdr:rowOff>151834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175651"/>
          <a:ext cx="889000" cy="9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57756</xdr:rowOff>
    </xdr:from>
    <xdr:to>
      <xdr:col>85</xdr:col>
      <xdr:colOff>177800</xdr:colOff>
      <xdr:row>96</xdr:row>
      <xdr:rowOff>159356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80633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6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162592</xdr:rowOff>
    </xdr:from>
    <xdr:to>
      <xdr:col>81</xdr:col>
      <xdr:colOff>101600</xdr:colOff>
      <xdr:row>95</xdr:row>
      <xdr:rowOff>92742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2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109269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0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44844</xdr:rowOff>
    </xdr:from>
    <xdr:to>
      <xdr:col>76</xdr:col>
      <xdr:colOff>165100</xdr:colOff>
      <xdr:row>94</xdr:row>
      <xdr:rowOff>146444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6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162971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9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8551</xdr:rowOff>
    </xdr:from>
    <xdr:to>
      <xdr:col>72</xdr:col>
      <xdr:colOff>38100</xdr:colOff>
      <xdr:row>94</xdr:row>
      <xdr:rowOff>110151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1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126678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90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101034</xdr:rowOff>
    </xdr:from>
    <xdr:to>
      <xdr:col>67</xdr:col>
      <xdr:colOff>101600</xdr:colOff>
      <xdr:row>95</xdr:row>
      <xdr:rowOff>31184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47711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9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121961</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37061"/>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121961</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37061"/>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71161</xdr:rowOff>
    </xdr:from>
    <xdr:to>
      <xdr:col>102</xdr:col>
      <xdr:colOff>165100</xdr:colOff>
      <xdr:row>39</xdr:row>
      <xdr:rowOff>1311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163888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75464</xdr:rowOff>
    </xdr:from>
    <xdr:to>
      <xdr:col>116</xdr:col>
      <xdr:colOff>63500</xdr:colOff>
      <xdr:row>58</xdr:row>
      <xdr:rowOff>146901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19564"/>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146901</xdr:rowOff>
    </xdr:from>
    <xdr:to>
      <xdr:col>111</xdr:col>
      <xdr:colOff>177800</xdr:colOff>
      <xdr:row>58</xdr:row>
      <xdr:rowOff>155587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9100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155587</xdr:rowOff>
    </xdr:from>
    <xdr:to>
      <xdr:col>107</xdr:col>
      <xdr:colOff>50800</xdr:colOff>
      <xdr:row>58</xdr:row>
      <xdr:rowOff>156807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9968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153264</xdr:rowOff>
    </xdr:from>
    <xdr:to>
      <xdr:col>102</xdr:col>
      <xdr:colOff>114300</xdr:colOff>
      <xdr:row>58</xdr:row>
      <xdr:rowOff>156807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97364"/>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24664</xdr:rowOff>
    </xdr:from>
    <xdr:to>
      <xdr:col>116</xdr:col>
      <xdr:colOff>114300</xdr:colOff>
      <xdr:row>58</xdr:row>
      <xdr:rowOff>126264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3091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96101</xdr:rowOff>
    </xdr:from>
    <xdr:to>
      <xdr:col>112</xdr:col>
      <xdr:colOff>38100</xdr:colOff>
      <xdr:row>59</xdr:row>
      <xdr:rowOff>26251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17378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104787</xdr:rowOff>
    </xdr:from>
    <xdr:to>
      <xdr:col>107</xdr:col>
      <xdr:colOff>101600</xdr:colOff>
      <xdr:row>59</xdr:row>
      <xdr:rowOff>34937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26064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106007</xdr:rowOff>
    </xdr:from>
    <xdr:to>
      <xdr:col>102</xdr:col>
      <xdr:colOff>165100</xdr:colOff>
      <xdr:row>59</xdr:row>
      <xdr:rowOff>36157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27284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102464</xdr:rowOff>
    </xdr:from>
    <xdr:to>
      <xdr:col>98</xdr:col>
      <xdr:colOff>38100</xdr:colOff>
      <xdr:row>59</xdr:row>
      <xdr:rowOff>32614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23741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3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57359</xdr:rowOff>
    </xdr:from>
    <xdr:to>
      <xdr:col>116</xdr:col>
      <xdr:colOff>63500</xdr:colOff>
      <xdr:row>75</xdr:row>
      <xdr:rowOff>104884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16109"/>
          <a:ext cx="838200" cy="4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104884</xdr:rowOff>
    </xdr:from>
    <xdr:to>
      <xdr:col>111</xdr:col>
      <xdr:colOff>177800</xdr:colOff>
      <xdr:row>75</xdr:row>
      <xdr:rowOff>133528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63634"/>
          <a:ext cx="8890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133528</xdr:rowOff>
    </xdr:from>
    <xdr:to>
      <xdr:col>107</xdr:col>
      <xdr:colOff>50800</xdr:colOff>
      <xdr:row>75</xdr:row>
      <xdr:rowOff>141254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92278"/>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141254</xdr:rowOff>
    </xdr:from>
    <xdr:to>
      <xdr:col>102</xdr:col>
      <xdr:colOff>114300</xdr:colOff>
      <xdr:row>75</xdr:row>
      <xdr:rowOff>146901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00004"/>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6559</xdr:rowOff>
    </xdr:from>
    <xdr:to>
      <xdr:col>116</xdr:col>
      <xdr:colOff>114300</xdr:colOff>
      <xdr:row>75</xdr:row>
      <xdr:rowOff>108159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29436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54084</xdr:rowOff>
    </xdr:from>
    <xdr:to>
      <xdr:col>112</xdr:col>
      <xdr:colOff>38100</xdr:colOff>
      <xdr:row>75</xdr:row>
      <xdr:rowOff>155684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1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146811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82728</xdr:rowOff>
    </xdr:from>
    <xdr:to>
      <xdr:col>107</xdr:col>
      <xdr:colOff>101600</xdr:colOff>
      <xdr:row>76</xdr:row>
      <xdr:rowOff>12877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41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4005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90454</xdr:rowOff>
    </xdr:from>
    <xdr:to>
      <xdr:col>102</xdr:col>
      <xdr:colOff>165100</xdr:colOff>
      <xdr:row>76</xdr:row>
      <xdr:rowOff>20603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49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96101</xdr:rowOff>
    </xdr:from>
    <xdr:to>
      <xdr:col>98</xdr:col>
      <xdr:colOff>38100</xdr:colOff>
      <xdr:row>76</xdr:row>
      <xdr:rowOff>26251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17378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717,909</a:t>
          </a:r>
          <a:r>
            <a:rPr kumimoji="1" lang="ja-JP" altLang="ja-JP" sz="1100" b="0" i="0" baseline="0">
              <a:solidFill>
                <a:schemeClr val="dk1"/>
              </a:solidFill>
              <a:effectLst/>
              <a:latin typeface="+mn-lt"/>
              <a:ea typeface="+mn-ea"/>
              <a:cs typeface="+mn-cs"/>
            </a:rPr>
            <a:t>円となっている。主要な構成項目である人件費は、住民一人あたり</a:t>
          </a:r>
          <a:r>
            <a:rPr kumimoji="1" lang="en-US" altLang="ja-JP" sz="1100" b="0" i="0" baseline="0">
              <a:solidFill>
                <a:schemeClr val="dk1"/>
              </a:solidFill>
              <a:effectLst/>
              <a:latin typeface="+mn-lt"/>
              <a:ea typeface="+mn-ea"/>
              <a:cs typeface="+mn-cs"/>
            </a:rPr>
            <a:t>111, 061</a:t>
          </a:r>
          <a:r>
            <a:rPr kumimoji="1" lang="ja-JP" altLang="ja-JP" sz="1100" b="0" i="0" baseline="0">
              <a:solidFill>
                <a:schemeClr val="dk1"/>
              </a:solidFill>
              <a:effectLst/>
              <a:latin typeface="+mn-lt"/>
              <a:ea typeface="+mn-ea"/>
              <a:cs typeface="+mn-cs"/>
            </a:rPr>
            <a:t>円となっており、人勧のプラス勧告により、前年比で</a:t>
          </a:r>
          <a:r>
            <a:rPr kumimoji="1" lang="en-US" altLang="ja-JP" sz="1100" b="0" i="0" baseline="0">
              <a:solidFill>
                <a:schemeClr val="dk1"/>
              </a:solidFill>
              <a:effectLst/>
              <a:latin typeface="+mn-lt"/>
              <a:ea typeface="+mn-ea"/>
              <a:cs typeface="+mn-cs"/>
            </a:rPr>
            <a:t>6,722</a:t>
          </a:r>
          <a:r>
            <a:rPr kumimoji="1" lang="ja-JP" altLang="ja-JP" sz="1100" b="0" i="0" baseline="0">
              <a:solidFill>
                <a:schemeClr val="dk1"/>
              </a:solidFill>
              <a:effectLst/>
              <a:latin typeface="+mn-lt"/>
              <a:ea typeface="+mn-ea"/>
              <a:cs typeface="+mn-cs"/>
            </a:rPr>
            <a:t>円増加した。扶助費は、</a:t>
          </a:r>
          <a:r>
            <a:rPr kumimoji="1" lang="ja-JP" altLang="en-US" sz="1100" b="0" i="0" baseline="0">
              <a:solidFill>
                <a:schemeClr val="dk1"/>
              </a:solidFill>
              <a:effectLst/>
              <a:latin typeface="+mn-lt"/>
              <a:ea typeface="+mn-ea"/>
              <a:cs typeface="+mn-cs"/>
            </a:rPr>
            <a:t>児童手当の制度拡充の影響で増加</a:t>
          </a:r>
          <a:r>
            <a:rPr kumimoji="1" lang="ja-JP" altLang="ja-JP" sz="1100" b="0" i="0" baseline="0">
              <a:solidFill>
                <a:schemeClr val="dk1"/>
              </a:solidFill>
              <a:effectLst/>
              <a:latin typeface="+mn-lt"/>
              <a:ea typeface="+mn-ea"/>
              <a:cs typeface="+mn-cs"/>
            </a:rPr>
            <a:t>したものの、生活保護費が減少したことにより前年比で</a:t>
          </a:r>
          <a:r>
            <a:rPr kumimoji="1" lang="en-US" altLang="ja-JP" sz="1100" b="0" i="0" baseline="0">
              <a:solidFill>
                <a:schemeClr val="dk1"/>
              </a:solidFill>
              <a:effectLst/>
              <a:latin typeface="+mn-lt"/>
              <a:ea typeface="+mn-ea"/>
              <a:cs typeface="+mn-cs"/>
            </a:rPr>
            <a:t>11,209</a:t>
          </a:r>
          <a:r>
            <a:rPr kumimoji="1" lang="ja-JP" altLang="ja-JP" sz="1100" b="0" i="0" baseline="0">
              <a:solidFill>
                <a:schemeClr val="dk1"/>
              </a:solidFill>
              <a:effectLst/>
              <a:latin typeface="+mn-lt"/>
              <a:ea typeface="+mn-ea"/>
              <a:cs typeface="+mn-cs"/>
            </a:rPr>
            <a:t>円の増加に留まった。補助費は、置賜広域行政事務組合</a:t>
          </a:r>
          <a:r>
            <a:rPr kumimoji="1" lang="ja-JP" altLang="en-US" sz="1100" b="0" i="0" baseline="0">
              <a:solidFill>
                <a:schemeClr val="dk1"/>
              </a:solidFill>
              <a:effectLst/>
              <a:latin typeface="+mn-lt"/>
              <a:ea typeface="+mn-ea"/>
              <a:cs typeface="+mn-cs"/>
            </a:rPr>
            <a:t>分担金や</a:t>
          </a:r>
          <a:r>
            <a:rPr kumimoji="1" lang="ja-JP" altLang="ja-JP" sz="1100" b="0" i="0" baseline="0">
              <a:solidFill>
                <a:schemeClr val="dk1"/>
              </a:solidFill>
              <a:effectLst/>
              <a:latin typeface="+mn-lt"/>
              <a:ea typeface="+mn-ea"/>
              <a:cs typeface="+mn-cs"/>
            </a:rPr>
            <a:t>西置賜行政組合分担金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した一方で、下水道事業への負担金が増加したことに伴い、前年度と同水準となった</a:t>
          </a:r>
          <a:r>
            <a:rPr kumimoji="1" lang="ja-JP" altLang="ja-JP" sz="1100" b="0" i="0" baseline="0">
              <a:solidFill>
                <a:schemeClr val="dk1"/>
              </a:solidFill>
              <a:effectLst/>
              <a:latin typeface="+mn-lt"/>
              <a:ea typeface="+mn-ea"/>
              <a:cs typeface="+mn-cs"/>
            </a:rPr>
            <a:t>。普通建設事業費は、更新整備として、市内</a:t>
          </a:r>
          <a:r>
            <a:rPr kumimoji="1" lang="ja-JP" altLang="en-US" sz="1100" b="0" i="0" baseline="0">
              <a:solidFill>
                <a:schemeClr val="dk1"/>
              </a:solidFill>
              <a:effectLst/>
              <a:latin typeface="+mn-lt"/>
              <a:ea typeface="+mn-ea"/>
              <a:cs typeface="+mn-cs"/>
            </a:rPr>
            <a:t>小</a:t>
          </a:r>
          <a:r>
            <a:rPr kumimoji="1" lang="ja-JP" altLang="ja-JP" sz="1100" b="0" i="0" baseline="0">
              <a:solidFill>
                <a:schemeClr val="dk1"/>
              </a:solidFill>
              <a:effectLst/>
              <a:latin typeface="+mn-lt"/>
              <a:ea typeface="+mn-ea"/>
              <a:cs typeface="+mn-cs"/>
            </a:rPr>
            <a:t>学校の大規模改修工事</a:t>
          </a:r>
          <a:r>
            <a:rPr kumimoji="1" lang="ja-JP" altLang="en-US" sz="1100" b="0" i="0" baseline="0">
              <a:solidFill>
                <a:schemeClr val="dk1"/>
              </a:solidFill>
              <a:effectLst/>
              <a:latin typeface="+mn-lt"/>
              <a:ea typeface="+mn-ea"/>
              <a:cs typeface="+mn-cs"/>
            </a:rPr>
            <a:t>の実施と市内中学校の大規模改修の完了</a:t>
          </a:r>
          <a:r>
            <a:rPr kumimoji="1" lang="ja-JP" altLang="ja-JP" sz="1100" b="0" i="0" baseline="0">
              <a:solidFill>
                <a:schemeClr val="dk1"/>
              </a:solidFill>
              <a:effectLst/>
              <a:latin typeface="+mn-lt"/>
              <a:ea typeface="+mn-ea"/>
              <a:cs typeface="+mn-cs"/>
            </a:rPr>
            <a:t>により前年比で</a:t>
          </a:r>
          <a:r>
            <a:rPr kumimoji="1" lang="en-US" altLang="ja-JP" sz="1100" b="0" i="0" baseline="0">
              <a:solidFill>
                <a:schemeClr val="dk1"/>
              </a:solidFill>
              <a:effectLst/>
              <a:latin typeface="+mn-lt"/>
              <a:ea typeface="+mn-ea"/>
              <a:cs typeface="+mn-cs"/>
            </a:rPr>
            <a:t>66,229</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となった。一方で新規分は、公共複合施設の大規模事業</a:t>
          </a:r>
          <a:r>
            <a:rPr kumimoji="1" lang="ja-JP" altLang="en-US" sz="1100" b="0" i="0" baseline="0">
              <a:solidFill>
                <a:schemeClr val="dk1"/>
              </a:solidFill>
              <a:effectLst/>
              <a:latin typeface="+mn-lt"/>
              <a:ea typeface="+mn-ea"/>
              <a:cs typeface="+mn-cs"/>
            </a:rPr>
            <a:t>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年度で完了した</a:t>
          </a:r>
          <a:r>
            <a:rPr kumimoji="1" lang="ja-JP" altLang="ja-JP" sz="1100" b="0" i="0" baseline="0">
              <a:solidFill>
                <a:schemeClr val="dk1"/>
              </a:solidFill>
              <a:effectLst/>
              <a:latin typeface="+mn-lt"/>
              <a:ea typeface="+mn-ea"/>
              <a:cs typeface="+mn-cs"/>
            </a:rPr>
            <a:t>影響により</a:t>
          </a:r>
          <a:r>
            <a:rPr kumimoji="1" lang="en-US" altLang="ja-JP" sz="1100" b="0" i="0" baseline="0">
              <a:solidFill>
                <a:schemeClr val="dk1"/>
              </a:solidFill>
              <a:effectLst/>
              <a:latin typeface="+mn-lt"/>
              <a:ea typeface="+mn-ea"/>
              <a:cs typeface="+mn-cs"/>
            </a:rPr>
            <a:t>69,526</a:t>
          </a:r>
          <a:r>
            <a:rPr kumimoji="1" lang="ja-JP" altLang="ja-JP" sz="1100" b="0" i="0" baseline="0">
              <a:solidFill>
                <a:schemeClr val="dk1"/>
              </a:solidFill>
              <a:effectLst/>
              <a:latin typeface="+mn-lt"/>
              <a:ea typeface="+mn-ea"/>
              <a:cs typeface="+mn-cs"/>
            </a:rPr>
            <a:t>円の減少となった。今後も老朽化した公共施設の改修等を予定していることから、交付税措置のある有利な起債の活用や事業実施時期の平準化等に努める。また、公共下水道事業特別会計等への負担金が多額になっているため、各公営企業会計の経営健全化を進め負担額を抑制し、自由度の高い市政運営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24,420
23,966
214.67
18,025,551
17,531,344
432,237
8,479,451
24,207,123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14160</xdr:rowOff>
    </xdr:from>
    <xdr:to>
      <xdr:col>24</xdr:col>
      <xdr:colOff>63500</xdr:colOff>
      <xdr:row>34</xdr:row>
      <xdr:rowOff>18542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43460"/>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14160</xdr:rowOff>
    </xdr:from>
    <xdr:to>
      <xdr:col>19</xdr:col>
      <xdr:colOff>177800</xdr:colOff>
      <xdr:row>34</xdr:row>
      <xdr:rowOff>16637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4346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16637</xdr:rowOff>
    </xdr:from>
    <xdr:to>
      <xdr:col>15</xdr:col>
      <xdr:colOff>50800</xdr:colOff>
      <xdr:row>34</xdr:row>
      <xdr:rowOff>43497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4593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43497</xdr:rowOff>
    </xdr:from>
    <xdr:to>
      <xdr:col>10</xdr:col>
      <xdr:colOff>114300</xdr:colOff>
      <xdr:row>34</xdr:row>
      <xdr:rowOff>58547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72797"/>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139192</xdr:rowOff>
    </xdr:from>
    <xdr:to>
      <xdr:col>24</xdr:col>
      <xdr:colOff>114300</xdr:colOff>
      <xdr:row>34</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162069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134810</xdr:rowOff>
    </xdr:from>
    <xdr:to>
      <xdr:col>20</xdr:col>
      <xdr:colOff>38100</xdr:colOff>
      <xdr:row>34</xdr:row>
      <xdr:rowOff>64960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81487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137287</xdr:rowOff>
    </xdr:from>
    <xdr:to>
      <xdr:col>15</xdr:col>
      <xdr:colOff>101600</xdr:colOff>
      <xdr:row>34</xdr:row>
      <xdr:rowOff>67437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83964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164147</xdr:rowOff>
    </xdr:from>
    <xdr:to>
      <xdr:col>10</xdr:col>
      <xdr:colOff>165100</xdr:colOff>
      <xdr:row>34</xdr:row>
      <xdr:rowOff>94297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110824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xdr:rowOff>
    </xdr:from>
    <xdr:to>
      <xdr:col>6</xdr:col>
      <xdr:colOff>38100</xdr:colOff>
      <xdr:row>34</xdr:row>
      <xdr:rowOff>109347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125874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144837</xdr:rowOff>
    </xdr:from>
    <xdr:to>
      <xdr:col>24</xdr:col>
      <xdr:colOff>62865</xdr:colOff>
      <xdr:row>58</xdr:row>
      <xdr:rowOff>115563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060237"/>
          <a:ext cx="1270" cy="9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115563</xdr:rowOff>
    </xdr:from>
    <xdr:to>
      <xdr:col>24</xdr:col>
      <xdr:colOff>152400</xdr:colOff>
      <xdr:row>58</xdr:row>
      <xdr:rowOff>115563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91514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3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144837</xdr:rowOff>
    </xdr:from>
    <xdr:to>
      <xdr:col>24</xdr:col>
      <xdr:colOff>152400</xdr:colOff>
      <xdr:row>52</xdr:row>
      <xdr:rowOff>144837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06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79494</xdr:rowOff>
    </xdr:from>
    <xdr:to>
      <xdr:col>24</xdr:col>
      <xdr:colOff>63500</xdr:colOff>
      <xdr:row>56</xdr:row>
      <xdr:rowOff>73253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337794"/>
          <a:ext cx="8382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35640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08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57213</xdr:rowOff>
    </xdr:from>
    <xdr:to>
      <xdr:col>24</xdr:col>
      <xdr:colOff>114300</xdr:colOff>
      <xdr:row>57</xdr:row>
      <xdr:rowOff>158813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90721</xdr:rowOff>
    </xdr:from>
    <xdr:to>
      <xdr:col>19</xdr:col>
      <xdr:colOff>177800</xdr:colOff>
      <xdr:row>54</xdr:row>
      <xdr:rowOff>79494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177571"/>
          <a:ext cx="8890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85782</xdr:rowOff>
    </xdr:from>
    <xdr:to>
      <xdr:col>20</xdr:col>
      <xdr:colOff>38100</xdr:colOff>
      <xdr:row>58</xdr:row>
      <xdr:rowOff>15932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7059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90721</xdr:rowOff>
    </xdr:from>
    <xdr:to>
      <xdr:col>15</xdr:col>
      <xdr:colOff>50800</xdr:colOff>
      <xdr:row>55</xdr:row>
      <xdr:rowOff>62202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177571"/>
          <a:ext cx="889000" cy="3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85637</xdr:rowOff>
    </xdr:from>
    <xdr:to>
      <xdr:col>15</xdr:col>
      <xdr:colOff>101600</xdr:colOff>
      <xdr:row>58</xdr:row>
      <xdr:rowOff>15787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162909</xdr:rowOff>
    </xdr:from>
    <xdr:to>
      <xdr:col>10</xdr:col>
      <xdr:colOff>114300</xdr:colOff>
      <xdr:row>55</xdr:row>
      <xdr:rowOff>62202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35409"/>
          <a:ext cx="889000" cy="75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98057</xdr:rowOff>
    </xdr:from>
    <xdr:to>
      <xdr:col>10</xdr:col>
      <xdr:colOff>165100</xdr:colOff>
      <xdr:row>58</xdr:row>
      <xdr:rowOff>28207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19334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6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124502</xdr:rowOff>
    </xdr:from>
    <xdr:to>
      <xdr:col>6</xdr:col>
      <xdr:colOff>38100</xdr:colOff>
      <xdr:row>56</xdr:row>
      <xdr:rowOff>54652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45779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22453</xdr:rowOff>
    </xdr:from>
    <xdr:to>
      <xdr:col>24</xdr:col>
      <xdr:colOff>114300</xdr:colOff>
      <xdr:row>56</xdr:row>
      <xdr:rowOff>124053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45330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7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28694</xdr:rowOff>
    </xdr:from>
    <xdr:to>
      <xdr:col>20</xdr:col>
      <xdr:colOff>38100</xdr:colOff>
      <xdr:row>54</xdr:row>
      <xdr:rowOff>130294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146821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0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39921</xdr:rowOff>
    </xdr:from>
    <xdr:to>
      <xdr:col>15</xdr:col>
      <xdr:colOff>101600</xdr:colOff>
      <xdr:row>53</xdr:row>
      <xdr:rowOff>141521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1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158048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11402</xdr:rowOff>
    </xdr:from>
    <xdr:to>
      <xdr:col>10</xdr:col>
      <xdr:colOff>165100</xdr:colOff>
      <xdr:row>55</xdr:row>
      <xdr:rowOff>113002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129529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1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112109</xdr:rowOff>
    </xdr:from>
    <xdr:to>
      <xdr:col>6</xdr:col>
      <xdr:colOff>38100</xdr:colOff>
      <xdr:row>51</xdr:row>
      <xdr:rowOff>42259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58786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111082</xdr:rowOff>
    </xdr:from>
    <xdr:to>
      <xdr:col>24</xdr:col>
      <xdr:colOff>63500</xdr:colOff>
      <xdr:row>76</xdr:row>
      <xdr:rowOff>78065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69832"/>
          <a:ext cx="838200" cy="1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78065</xdr:rowOff>
    </xdr:from>
    <xdr:to>
      <xdr:col>19</xdr:col>
      <xdr:colOff>177800</xdr:colOff>
      <xdr:row>77</xdr:row>
      <xdr:rowOff>56392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08265"/>
          <a:ext cx="889000" cy="1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131961</xdr:rowOff>
    </xdr:from>
    <xdr:to>
      <xdr:col>15</xdr:col>
      <xdr:colOff>50800</xdr:colOff>
      <xdr:row>77</xdr:row>
      <xdr:rowOff>56392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62161"/>
          <a:ext cx="8890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131961</xdr:rowOff>
    </xdr:from>
    <xdr:to>
      <xdr:col>10</xdr:col>
      <xdr:colOff>114300</xdr:colOff>
      <xdr:row>78</xdr:row>
      <xdr:rowOff>113117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62161"/>
          <a:ext cx="889000" cy="3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60282</xdr:rowOff>
    </xdr:from>
    <xdr:to>
      <xdr:col>24</xdr:col>
      <xdr:colOff>114300</xdr:colOff>
      <xdr:row>75</xdr:row>
      <xdr:rowOff>161882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83159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27265</xdr:rowOff>
    </xdr:from>
    <xdr:to>
      <xdr:col>20</xdr:col>
      <xdr:colOff>38100</xdr:colOff>
      <xdr:row>76</xdr:row>
      <xdr:rowOff>128865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3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5592</xdr:rowOff>
    </xdr:from>
    <xdr:to>
      <xdr:col>15</xdr:col>
      <xdr:colOff>101600</xdr:colOff>
      <xdr:row>77</xdr:row>
      <xdr:rowOff>107192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0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123719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8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81161</xdr:rowOff>
    </xdr:from>
    <xdr:to>
      <xdr:col>10</xdr:col>
      <xdr:colOff>165100</xdr:colOff>
      <xdr:row>77</xdr:row>
      <xdr:rowOff>11311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27837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8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62317</xdr:rowOff>
    </xdr:from>
    <xdr:to>
      <xdr:col>6</xdr:col>
      <xdr:colOff>38100</xdr:colOff>
      <xdr:row>78</xdr:row>
      <xdr:rowOff>163917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8994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1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106642</xdr:rowOff>
    </xdr:from>
    <xdr:to>
      <xdr:col>24</xdr:col>
      <xdr:colOff>63500</xdr:colOff>
      <xdr:row>97</xdr:row>
      <xdr:rowOff>142990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37292"/>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13030</xdr:rowOff>
    </xdr:from>
    <xdr:to>
      <xdr:col>19</xdr:col>
      <xdr:colOff>177800</xdr:colOff>
      <xdr:row>97</xdr:row>
      <xdr:rowOff>142990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43680"/>
          <a:ext cx="889000" cy="1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13030</xdr:rowOff>
    </xdr:from>
    <xdr:to>
      <xdr:col>15</xdr:col>
      <xdr:colOff>50800</xdr:colOff>
      <xdr:row>97</xdr:row>
      <xdr:rowOff>36080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43680"/>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36080</xdr:rowOff>
    </xdr:from>
    <xdr:to>
      <xdr:col>10</xdr:col>
      <xdr:colOff>114300</xdr:colOff>
      <xdr:row>97</xdr:row>
      <xdr:rowOff>152933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66730"/>
          <a:ext cx="889000" cy="1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55842</xdr:rowOff>
    </xdr:from>
    <xdr:to>
      <xdr:col>24</xdr:col>
      <xdr:colOff>114300</xdr:colOff>
      <xdr:row>97</xdr:row>
      <xdr:rowOff>157442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34269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92190</xdr:rowOff>
    </xdr:from>
    <xdr:to>
      <xdr:col>20</xdr:col>
      <xdr:colOff>38100</xdr:colOff>
      <xdr:row>98</xdr:row>
      <xdr:rowOff>22340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133680</xdr:rowOff>
    </xdr:from>
    <xdr:to>
      <xdr:col>15</xdr:col>
      <xdr:colOff>101600</xdr:colOff>
      <xdr:row>97</xdr:row>
      <xdr:rowOff>63830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80357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156730</xdr:rowOff>
    </xdr:from>
    <xdr:to>
      <xdr:col>10</xdr:col>
      <xdr:colOff>165100</xdr:colOff>
      <xdr:row>97</xdr:row>
      <xdr:rowOff>86880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103407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102133</xdr:rowOff>
    </xdr:from>
    <xdr:to>
      <xdr:col>6</xdr:col>
      <xdr:colOff>38100</xdr:colOff>
      <xdr:row>98</xdr:row>
      <xdr:rowOff>32283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48810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42708</xdr:rowOff>
    </xdr:from>
    <xdr:to>
      <xdr:col>55</xdr:col>
      <xdr:colOff>0</xdr:colOff>
      <xdr:row>34</xdr:row>
      <xdr:rowOff>74712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8720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74712</xdr:rowOff>
    </xdr:from>
    <xdr:to>
      <xdr:col>50</xdr:col>
      <xdr:colOff>114300</xdr:colOff>
      <xdr:row>34</xdr:row>
      <xdr:rowOff>89734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5904012"/>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46954</xdr:rowOff>
    </xdr:from>
    <xdr:to>
      <xdr:col>45</xdr:col>
      <xdr:colOff>177800</xdr:colOff>
      <xdr:row>34</xdr:row>
      <xdr:rowOff>89734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5876254"/>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27686</xdr:rowOff>
    </xdr:from>
    <xdr:to>
      <xdr:col>41</xdr:col>
      <xdr:colOff>50800</xdr:colOff>
      <xdr:row>34</xdr:row>
      <xdr:rowOff>46954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5856986"/>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163358</xdr:rowOff>
    </xdr:from>
    <xdr:to>
      <xdr:col>55</xdr:col>
      <xdr:colOff>50800</xdr:colOff>
      <xdr:row>34</xdr:row>
      <xdr:rowOff>93508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8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14785</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67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23912</xdr:rowOff>
    </xdr:from>
    <xdr:to>
      <xdr:col>50</xdr:col>
      <xdr:colOff>165100</xdr:colOff>
      <xdr:row>34</xdr:row>
      <xdr:rowOff>125512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8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142039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6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38934</xdr:rowOff>
    </xdr:from>
    <xdr:to>
      <xdr:col>46</xdr:col>
      <xdr:colOff>38100</xdr:colOff>
      <xdr:row>34</xdr:row>
      <xdr:rowOff>140534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157061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6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167604</xdr:rowOff>
    </xdr:from>
    <xdr:to>
      <xdr:col>41</xdr:col>
      <xdr:colOff>101600</xdr:colOff>
      <xdr:row>34</xdr:row>
      <xdr:rowOff>97754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114281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60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148336</xdr:rowOff>
    </xdr:from>
    <xdr:to>
      <xdr:col>36</xdr:col>
      <xdr:colOff>165100</xdr:colOff>
      <xdr:row>34</xdr:row>
      <xdr:rowOff>78486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95013</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5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37516</xdr:rowOff>
    </xdr:from>
    <xdr:to>
      <xdr:col>55</xdr:col>
      <xdr:colOff>0</xdr:colOff>
      <xdr:row>56</xdr:row>
      <xdr:rowOff>69748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638716"/>
          <a:ext cx="8382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69748</xdr:rowOff>
    </xdr:from>
    <xdr:to>
      <xdr:col>50</xdr:col>
      <xdr:colOff>114300</xdr:colOff>
      <xdr:row>56</xdr:row>
      <xdr:rowOff>77216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67094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62891</xdr:rowOff>
    </xdr:from>
    <xdr:to>
      <xdr:col>45</xdr:col>
      <xdr:colOff>177800</xdr:colOff>
      <xdr:row>56</xdr:row>
      <xdr:rowOff>77216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664091"/>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30353</xdr:rowOff>
    </xdr:from>
    <xdr:to>
      <xdr:col>41</xdr:col>
      <xdr:colOff>50800</xdr:colOff>
      <xdr:row>56</xdr:row>
      <xdr:rowOff>62891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631553"/>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58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9593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18948</xdr:rowOff>
    </xdr:from>
    <xdr:to>
      <xdr:col>50</xdr:col>
      <xdr:colOff>165100</xdr:colOff>
      <xdr:row>56</xdr:row>
      <xdr:rowOff>120548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137075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3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26416</xdr:rowOff>
    </xdr:from>
    <xdr:to>
      <xdr:col>46</xdr:col>
      <xdr:colOff>38100</xdr:colOff>
      <xdr:row>56</xdr:row>
      <xdr:rowOff>128016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144543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12091</xdr:rowOff>
    </xdr:from>
    <xdr:to>
      <xdr:col>41</xdr:col>
      <xdr:colOff>101600</xdr:colOff>
      <xdr:row>56</xdr:row>
      <xdr:rowOff>113691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6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130218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3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151003</xdr:rowOff>
    </xdr:from>
    <xdr:to>
      <xdr:col>36</xdr:col>
      <xdr:colOff>165100</xdr:colOff>
      <xdr:row>56</xdr:row>
      <xdr:rowOff>81153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5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97680</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131204</xdr:rowOff>
    </xdr:from>
    <xdr:to>
      <xdr:col>55</xdr:col>
      <xdr:colOff>0</xdr:colOff>
      <xdr:row>76</xdr:row>
      <xdr:rowOff>22276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1961254"/>
          <a:ext cx="838200" cy="109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131204</xdr:rowOff>
    </xdr:from>
    <xdr:to>
      <xdr:col>50</xdr:col>
      <xdr:colOff>114300</xdr:colOff>
      <xdr:row>76</xdr:row>
      <xdr:rowOff>171114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1961254"/>
          <a:ext cx="889000" cy="12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45860</xdr:rowOff>
    </xdr:from>
    <xdr:to>
      <xdr:col>45</xdr:col>
      <xdr:colOff>177800</xdr:colOff>
      <xdr:row>76</xdr:row>
      <xdr:rowOff>171114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733160"/>
          <a:ext cx="889000" cy="46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45860</xdr:rowOff>
    </xdr:from>
    <xdr:to>
      <xdr:col>41</xdr:col>
      <xdr:colOff>50800</xdr:colOff>
      <xdr:row>75</xdr:row>
      <xdr:rowOff>130575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733160"/>
          <a:ext cx="889000" cy="25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142926</xdr:rowOff>
    </xdr:from>
    <xdr:to>
      <xdr:col>55</xdr:col>
      <xdr:colOff>50800</xdr:colOff>
      <xdr:row>76</xdr:row>
      <xdr:rowOff>73076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0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165803</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85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80404</xdr:rowOff>
    </xdr:from>
    <xdr:to>
      <xdr:col>50</xdr:col>
      <xdr:colOff>165100</xdr:colOff>
      <xdr:row>70</xdr:row>
      <xdr:rowOff>10554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19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27081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1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120314</xdr:rowOff>
    </xdr:from>
    <xdr:to>
      <xdr:col>46</xdr:col>
      <xdr:colOff>38100</xdr:colOff>
      <xdr:row>77</xdr:row>
      <xdr:rowOff>50464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2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166510</xdr:rowOff>
    </xdr:from>
    <xdr:to>
      <xdr:col>41</xdr:col>
      <xdr:colOff>101600</xdr:colOff>
      <xdr:row>74</xdr:row>
      <xdr:rowOff>96660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6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113187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4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79775</xdr:rowOff>
    </xdr:from>
    <xdr:to>
      <xdr:col>36</xdr:col>
      <xdr:colOff>165100</xdr:colOff>
      <xdr:row>76</xdr:row>
      <xdr:rowOff>9925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9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26452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7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102603</xdr:rowOff>
    </xdr:from>
    <xdr:to>
      <xdr:col>55</xdr:col>
      <xdr:colOff>0</xdr:colOff>
      <xdr:row>96</xdr:row>
      <xdr:rowOff>119227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61803"/>
          <a:ext cx="8382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49428</xdr:rowOff>
    </xdr:from>
    <xdr:to>
      <xdr:col>50</xdr:col>
      <xdr:colOff>114300</xdr:colOff>
      <xdr:row>96</xdr:row>
      <xdr:rowOff>102603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08628"/>
          <a:ext cx="889000" cy="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49428</xdr:rowOff>
    </xdr:from>
    <xdr:to>
      <xdr:col>45</xdr:col>
      <xdr:colOff>177800</xdr:colOff>
      <xdr:row>96</xdr:row>
      <xdr:rowOff>79172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08628"/>
          <a:ext cx="889000" cy="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113258</xdr:rowOff>
    </xdr:from>
    <xdr:to>
      <xdr:col>41</xdr:col>
      <xdr:colOff>50800</xdr:colOff>
      <xdr:row>96</xdr:row>
      <xdr:rowOff>79172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401008"/>
          <a:ext cx="889000" cy="1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68427</xdr:rowOff>
    </xdr:from>
    <xdr:to>
      <xdr:col>55</xdr:col>
      <xdr:colOff>50800</xdr:colOff>
      <xdr:row>96</xdr:row>
      <xdr:rowOff>170027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91304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51803</xdr:rowOff>
    </xdr:from>
    <xdr:to>
      <xdr:col>50</xdr:col>
      <xdr:colOff>165100</xdr:colOff>
      <xdr:row>96</xdr:row>
      <xdr:rowOff>153403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169930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2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170078</xdr:rowOff>
    </xdr:from>
    <xdr:to>
      <xdr:col>46</xdr:col>
      <xdr:colOff>38100</xdr:colOff>
      <xdr:row>96</xdr:row>
      <xdr:rowOff>100228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116755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28372</xdr:rowOff>
    </xdr:from>
    <xdr:to>
      <xdr:col>41</xdr:col>
      <xdr:colOff>101600</xdr:colOff>
      <xdr:row>96</xdr:row>
      <xdr:rowOff>129972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146499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62458</xdr:rowOff>
    </xdr:from>
    <xdr:to>
      <xdr:col>36</xdr:col>
      <xdr:colOff>165100</xdr:colOff>
      <xdr:row>95</xdr:row>
      <xdr:rowOff>164058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1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81788</xdr:rowOff>
    </xdr:from>
    <xdr:to>
      <xdr:col>85</xdr:col>
      <xdr:colOff>127000</xdr:colOff>
      <xdr:row>35</xdr:row>
      <xdr:rowOff>136919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082538"/>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81788</xdr:rowOff>
    </xdr:from>
    <xdr:to>
      <xdr:col>81</xdr:col>
      <xdr:colOff>50800</xdr:colOff>
      <xdr:row>35</xdr:row>
      <xdr:rowOff>125146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082538"/>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44412</xdr:rowOff>
    </xdr:from>
    <xdr:to>
      <xdr:col>76</xdr:col>
      <xdr:colOff>114300</xdr:colOff>
      <xdr:row>35</xdr:row>
      <xdr:rowOff>125146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045162"/>
          <a:ext cx="889000" cy="8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44412</xdr:rowOff>
    </xdr:from>
    <xdr:to>
      <xdr:col>71</xdr:col>
      <xdr:colOff>177800</xdr:colOff>
      <xdr:row>36</xdr:row>
      <xdr:rowOff>1511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045162"/>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86119</xdr:rowOff>
    </xdr:from>
    <xdr:to>
      <xdr:col>85</xdr:col>
      <xdr:colOff>177800</xdr:colOff>
      <xdr:row>36</xdr:row>
      <xdr:rowOff>16269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108996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3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30988</xdr:rowOff>
    </xdr:from>
    <xdr:to>
      <xdr:col>81</xdr:col>
      <xdr:colOff>101600</xdr:colOff>
      <xdr:row>35</xdr:row>
      <xdr:rowOff>132588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149115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74346</xdr:rowOff>
    </xdr:from>
    <xdr:to>
      <xdr:col>76</xdr:col>
      <xdr:colOff>165100</xdr:colOff>
      <xdr:row>36</xdr:row>
      <xdr:rowOff>4496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21023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5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165062</xdr:rowOff>
    </xdr:from>
    <xdr:to>
      <xdr:col>72</xdr:col>
      <xdr:colOff>38100</xdr:colOff>
      <xdr:row>35</xdr:row>
      <xdr:rowOff>95212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99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111739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7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122161</xdr:rowOff>
    </xdr:from>
    <xdr:to>
      <xdr:col>67</xdr:col>
      <xdr:colOff>101600</xdr:colOff>
      <xdr:row>36</xdr:row>
      <xdr:rowOff>52311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68838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81015</xdr:rowOff>
    </xdr:from>
    <xdr:to>
      <xdr:col>85</xdr:col>
      <xdr:colOff>127000</xdr:colOff>
      <xdr:row>57</xdr:row>
      <xdr:rowOff>81429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53665"/>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168111</xdr:rowOff>
    </xdr:from>
    <xdr:to>
      <xdr:col>81</xdr:col>
      <xdr:colOff>50800</xdr:colOff>
      <xdr:row>57</xdr:row>
      <xdr:rowOff>81429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769311"/>
          <a:ext cx="889000" cy="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168111</xdr:rowOff>
    </xdr:from>
    <xdr:to>
      <xdr:col>76</xdr:col>
      <xdr:colOff>114300</xdr:colOff>
      <xdr:row>57</xdr:row>
      <xdr:rowOff>25737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69311"/>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166577</xdr:rowOff>
    </xdr:from>
    <xdr:to>
      <xdr:col>71</xdr:col>
      <xdr:colOff>177800</xdr:colOff>
      <xdr:row>57</xdr:row>
      <xdr:rowOff>25737</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596327"/>
          <a:ext cx="889000" cy="20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30215</xdr:rowOff>
    </xdr:from>
    <xdr:to>
      <xdr:col>85</xdr:col>
      <xdr:colOff>177800</xdr:colOff>
      <xdr:row>57</xdr:row>
      <xdr:rowOff>131815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8642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30629</xdr:rowOff>
    </xdr:from>
    <xdr:to>
      <xdr:col>81</xdr:col>
      <xdr:colOff>101600</xdr:colOff>
      <xdr:row>57</xdr:row>
      <xdr:rowOff>132229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123356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9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117311</xdr:rowOff>
    </xdr:from>
    <xdr:to>
      <xdr:col>76</xdr:col>
      <xdr:colOff>165100</xdr:colOff>
      <xdr:row>57</xdr:row>
      <xdr:rowOff>47461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63988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146387</xdr:rowOff>
    </xdr:from>
    <xdr:to>
      <xdr:col>72</xdr:col>
      <xdr:colOff>38100</xdr:colOff>
      <xdr:row>57</xdr:row>
      <xdr:rowOff>76537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93064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5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115777</xdr:rowOff>
    </xdr:from>
    <xdr:to>
      <xdr:col>67</xdr:col>
      <xdr:colOff>101600</xdr:colOff>
      <xdr:row>56</xdr:row>
      <xdr:rowOff>45927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4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62454</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130708</xdr:rowOff>
    </xdr:from>
    <xdr:to>
      <xdr:col>85</xdr:col>
      <xdr:colOff>127000</xdr:colOff>
      <xdr:row>78</xdr:row>
      <xdr:rowOff>41859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332358"/>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33362</xdr:rowOff>
    </xdr:from>
    <xdr:to>
      <xdr:col>81</xdr:col>
      <xdr:colOff>50800</xdr:colOff>
      <xdr:row>78</xdr:row>
      <xdr:rowOff>41859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406462"/>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33362</xdr:rowOff>
    </xdr:from>
    <xdr:to>
      <xdr:col>76</xdr:col>
      <xdr:colOff>114300</xdr:colOff>
      <xdr:row>79</xdr:row>
      <xdr:rowOff>17323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406462"/>
          <a:ext cx="889000" cy="15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126936</xdr:rowOff>
    </xdr:from>
    <xdr:to>
      <xdr:col>71</xdr:col>
      <xdr:colOff>177800</xdr:colOff>
      <xdr:row>79</xdr:row>
      <xdr:rowOff>17323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00036"/>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79908</xdr:rowOff>
    </xdr:from>
    <xdr:to>
      <xdr:col>85</xdr:col>
      <xdr:colOff>177800</xdr:colOff>
      <xdr:row>78</xdr:row>
      <xdr:rowOff>10058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2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102785</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1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162509</xdr:rowOff>
    </xdr:from>
    <xdr:to>
      <xdr:col>81</xdr:col>
      <xdr:colOff>101600</xdr:colOff>
      <xdr:row>78</xdr:row>
      <xdr:rowOff>92659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109186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13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154012</xdr:rowOff>
    </xdr:from>
    <xdr:to>
      <xdr:col>76</xdr:col>
      <xdr:colOff>165100</xdr:colOff>
      <xdr:row>78</xdr:row>
      <xdr:rowOff>84162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3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100689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137973</xdr:rowOff>
    </xdr:from>
    <xdr:to>
      <xdr:col>72</xdr:col>
      <xdr:colOff>38100</xdr:colOff>
      <xdr:row>79</xdr:row>
      <xdr:rowOff>68123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59250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03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76136</xdr:rowOff>
    </xdr:from>
    <xdr:to>
      <xdr:col>67</xdr:col>
      <xdr:colOff>101600</xdr:colOff>
      <xdr:row>79</xdr:row>
      <xdr:rowOff>6286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4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168863</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54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30380</xdr:rowOff>
    </xdr:from>
    <xdr:to>
      <xdr:col>85</xdr:col>
      <xdr:colOff>127000</xdr:colOff>
      <xdr:row>95</xdr:row>
      <xdr:rowOff>73439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5975230"/>
          <a:ext cx="838200" cy="38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30380</xdr:rowOff>
    </xdr:from>
    <xdr:to>
      <xdr:col>81</xdr:col>
      <xdr:colOff>50800</xdr:colOff>
      <xdr:row>96</xdr:row>
      <xdr:rowOff>1169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5975230"/>
          <a:ext cx="889000" cy="4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1169</xdr:rowOff>
    </xdr:from>
    <xdr:to>
      <xdr:col>76</xdr:col>
      <xdr:colOff>114300</xdr:colOff>
      <xdr:row>96</xdr:row>
      <xdr:rowOff>126197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460369"/>
          <a:ext cx="8890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126197</xdr:rowOff>
    </xdr:from>
    <xdr:to>
      <xdr:col>71</xdr:col>
      <xdr:colOff>177800</xdr:colOff>
      <xdr:row>97</xdr:row>
      <xdr:rowOff>6948</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585397"/>
          <a:ext cx="889000" cy="5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22639</xdr:rowOff>
    </xdr:from>
    <xdr:to>
      <xdr:col>85</xdr:col>
      <xdr:colOff>177800</xdr:colOff>
      <xdr:row>95</xdr:row>
      <xdr:rowOff>124239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3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45516</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1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151030</xdr:rowOff>
    </xdr:from>
    <xdr:to>
      <xdr:col>81</xdr:col>
      <xdr:colOff>101600</xdr:colOff>
      <xdr:row>93</xdr:row>
      <xdr:rowOff>81180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9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97707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569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121819</xdr:rowOff>
    </xdr:from>
    <xdr:to>
      <xdr:col>76</xdr:col>
      <xdr:colOff>165100</xdr:colOff>
      <xdr:row>96</xdr:row>
      <xdr:rowOff>51969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68496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1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75397</xdr:rowOff>
    </xdr:from>
    <xdr:to>
      <xdr:col>72</xdr:col>
      <xdr:colOff>38100</xdr:colOff>
      <xdr:row>97</xdr:row>
      <xdr:rowOff>5547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5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168124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6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127598</xdr:rowOff>
    </xdr:from>
    <xdr:to>
      <xdr:col>67</xdr:col>
      <xdr:colOff>101600</xdr:colOff>
      <xdr:row>97</xdr:row>
      <xdr:rowOff>57748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5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48875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目的別歳出決算額で住民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人あたりで最も大きい金額は</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費の</a:t>
          </a:r>
          <a:r>
            <a:rPr kumimoji="1" lang="en-US" altLang="ja-JP" sz="1100">
              <a:solidFill>
                <a:schemeClr val="dk1"/>
              </a:solidFill>
              <a:effectLst/>
              <a:latin typeface="+mn-lt"/>
              <a:ea typeface="+mn-ea"/>
              <a:cs typeface="+mn-cs"/>
            </a:rPr>
            <a:t>211,879</a:t>
          </a:r>
          <a:r>
            <a:rPr kumimoji="1" lang="ja-JP" altLang="ja-JP" sz="1100">
              <a:solidFill>
                <a:schemeClr val="dk1"/>
              </a:solidFill>
              <a:effectLst/>
              <a:latin typeface="+mn-lt"/>
              <a:ea typeface="+mn-ea"/>
              <a:cs typeface="+mn-cs"/>
            </a:rPr>
            <a:t>円であり、前年比</a:t>
          </a:r>
          <a:r>
            <a:rPr kumimoji="1" lang="en-US" altLang="ja-JP" sz="1100">
              <a:solidFill>
                <a:schemeClr val="dk1"/>
              </a:solidFill>
              <a:effectLst/>
              <a:latin typeface="+mn-lt"/>
              <a:ea typeface="+mn-ea"/>
              <a:cs typeface="+mn-cs"/>
            </a:rPr>
            <a:t>12,717</a:t>
          </a:r>
          <a:r>
            <a:rPr kumimoji="1" lang="ja-JP" altLang="en-US" sz="1100">
              <a:solidFill>
                <a:schemeClr val="dk1"/>
              </a:solidFill>
              <a:effectLst/>
              <a:latin typeface="+mn-lt"/>
              <a:ea typeface="+mn-ea"/>
              <a:cs typeface="+mn-cs"/>
            </a:rPr>
            <a:t>円増加し</a:t>
          </a:r>
          <a:r>
            <a:rPr kumimoji="1" lang="ja-JP" altLang="ja-JP" sz="1100">
              <a:solidFill>
                <a:schemeClr val="dk1"/>
              </a:solidFill>
              <a:effectLst/>
              <a:latin typeface="+mn-lt"/>
              <a:ea typeface="+mn-ea"/>
              <a:cs typeface="+mn-cs"/>
            </a:rPr>
            <a:t>ている。これは</a:t>
          </a:r>
          <a:r>
            <a:rPr kumimoji="1" lang="ja-JP" altLang="en-US" sz="1100">
              <a:solidFill>
                <a:schemeClr val="dk1"/>
              </a:solidFill>
              <a:effectLst/>
              <a:latin typeface="+mn-lt"/>
              <a:ea typeface="+mn-ea"/>
              <a:cs typeface="+mn-cs"/>
            </a:rPr>
            <a:t>児童手当を始めとする扶助費の増額にによ</a:t>
          </a:r>
          <a:r>
            <a:rPr kumimoji="1" lang="ja-JP" altLang="ja-JP" sz="1100">
              <a:solidFill>
                <a:schemeClr val="dk1"/>
              </a:solidFill>
              <a:effectLst/>
              <a:latin typeface="+mn-lt"/>
              <a:ea typeface="+mn-ea"/>
              <a:cs typeface="+mn-cs"/>
            </a:rPr>
            <a:t>るものである。</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a:t>
          </a:r>
          <a:r>
            <a:rPr kumimoji="1" lang="en-US" altLang="ja-JP" sz="1100">
              <a:solidFill>
                <a:schemeClr val="dk1"/>
              </a:solidFill>
              <a:effectLst/>
              <a:latin typeface="+mn-lt"/>
              <a:ea typeface="+mn-ea"/>
              <a:cs typeface="+mn-cs"/>
            </a:rPr>
            <a:t>165,347</a:t>
          </a:r>
          <a:r>
            <a:rPr kumimoji="1" lang="ja-JP" altLang="ja-JP" sz="1100">
              <a:solidFill>
                <a:schemeClr val="dk1"/>
              </a:solidFill>
              <a:effectLst/>
              <a:latin typeface="+mn-lt"/>
              <a:ea typeface="+mn-ea"/>
              <a:cs typeface="+mn-cs"/>
            </a:rPr>
            <a:t>円であり、前年比</a:t>
          </a:r>
          <a:r>
            <a:rPr kumimoji="1" lang="en-US" altLang="ja-JP" sz="1100">
              <a:solidFill>
                <a:schemeClr val="dk1"/>
              </a:solidFill>
              <a:effectLst/>
              <a:latin typeface="+mn-lt"/>
              <a:ea typeface="+mn-ea"/>
              <a:cs typeface="+mn-cs"/>
            </a:rPr>
            <a:t>103,089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工事を行っていた公共複合施設（外構部分等）の完成に</a:t>
          </a:r>
          <a:r>
            <a:rPr kumimoji="1" lang="ja-JP" altLang="ja-JP" sz="1100">
              <a:solidFill>
                <a:schemeClr val="dk1"/>
              </a:solidFill>
              <a:effectLst/>
              <a:latin typeface="+mn-lt"/>
              <a:ea typeface="+mn-ea"/>
              <a:cs typeface="+mn-cs"/>
            </a:rPr>
            <a:t>よるものである。商工費については、タスビル改修事業の</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により、前年比</a:t>
          </a:r>
          <a:r>
            <a:rPr kumimoji="1" lang="en-US" altLang="ja-JP" sz="1100">
              <a:solidFill>
                <a:schemeClr val="dk1"/>
              </a:solidFill>
              <a:effectLst/>
              <a:latin typeface="+mn-lt"/>
              <a:ea typeface="+mn-ea"/>
              <a:cs typeface="+mn-cs"/>
            </a:rPr>
            <a:t>57,282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。また、公債費については、</a:t>
          </a:r>
          <a:r>
            <a:rPr kumimoji="1" lang="ja-JP" altLang="en-US" sz="1100">
              <a:solidFill>
                <a:schemeClr val="dk1"/>
              </a:solidFill>
              <a:effectLst/>
              <a:latin typeface="+mn-lt"/>
              <a:ea typeface="+mn-ea"/>
              <a:cs typeface="+mn-cs"/>
            </a:rPr>
            <a:t>大規模な繰上償還行った</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23,637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事業の見直し等を行い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財政コストの削減を図りながら、効率的で質の高い行財政運営に取り組む必要がある。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実質収支額については</a:t>
          </a:r>
          <a:r>
            <a:rPr kumimoji="1" lang="ja-JP" altLang="ja-JP" sz="1100">
              <a:solidFill>
                <a:schemeClr val="dk1"/>
              </a:solidFill>
              <a:effectLst/>
              <a:latin typeface="+mn-lt"/>
              <a:ea typeface="+mn-ea"/>
              <a:cs typeface="+mn-cs"/>
            </a:rPr>
            <a:t>、公債費の増加、</a:t>
          </a:r>
          <a:r>
            <a:rPr kumimoji="1" lang="ja-JP" altLang="en-US" sz="1100">
              <a:solidFill>
                <a:schemeClr val="dk1"/>
              </a:solidFill>
              <a:effectLst/>
              <a:latin typeface="+mn-lt"/>
              <a:ea typeface="+mn-ea"/>
              <a:cs typeface="+mn-cs"/>
            </a:rPr>
            <a:t>会計年度任用職員への勤勉手当の支給開始の影響により、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、公債費の増加や基金取り崩しの影響により</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赤</a:t>
          </a:r>
          <a:r>
            <a:rPr kumimoji="1" lang="ja-JP" altLang="ja-JP" sz="1100">
              <a:solidFill>
                <a:schemeClr val="dk1"/>
              </a:solidFill>
              <a:effectLst/>
              <a:latin typeface="+mn-lt"/>
              <a:ea typeface="+mn-ea"/>
              <a:cs typeface="+mn-cs"/>
            </a:rPr>
            <a:t>字となっ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今後も適切な財源の確保と歳出の精査に努める。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、標準財政規模は実質収支が減少したことにより</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ポイント減少した。また、水道事業においては、</a:t>
          </a:r>
          <a:r>
            <a:rPr kumimoji="1" lang="ja-JP" altLang="en-US" sz="1100">
              <a:solidFill>
                <a:schemeClr val="dk1"/>
              </a:solidFill>
              <a:effectLst/>
              <a:latin typeface="+mn-lt"/>
              <a:ea typeface="+mn-ea"/>
              <a:cs typeface="+mn-cs"/>
            </a:rPr>
            <a:t>給水人口の減少による給水収益</a:t>
          </a:r>
          <a:r>
            <a:rPr kumimoji="1" lang="ja-JP" altLang="ja-JP" sz="1100">
              <a:solidFill>
                <a:schemeClr val="dk1"/>
              </a:solidFill>
              <a:effectLst/>
              <a:latin typeface="+mn-lt"/>
              <a:ea typeface="+mn-ea"/>
              <a:cs typeface="+mn-cs"/>
            </a:rPr>
            <a:t>の減少により、</a:t>
          </a:r>
          <a:r>
            <a:rPr kumimoji="1" lang="en-US" altLang="ja-JP" sz="1100">
              <a:solidFill>
                <a:schemeClr val="dk1"/>
              </a:solidFill>
              <a:effectLst/>
              <a:latin typeface="+mn-lt"/>
              <a:ea typeface="+mn-ea"/>
              <a:cs typeface="+mn-cs"/>
            </a:rPr>
            <a:t>0.65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で推移した。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なお、一般会計及びすべての特別会計で赤字は生じておらず、今後も各会計で適正な財政運営、企業運営を行っていく。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0_&#36001;&#25919;&#35506;/020_&#36001;&#21209;&#20418;/2025/01%20&#36001;&#25919;&#31649;&#29702;&#38306;&#20418;/04%20&#27770;&#31639;&#32113;&#35336;/R6&#27770;&#31639;&#32113;&#35336;/45%20&#36001;&#25919;&#29366;&#27841;&#36039;&#26009;&#38598;&#65288;&#20196;&#21644;6&#24180;&#24230;&#27770;&#31639;&#20998;&#65289;/02%20&#24441;&#21106;&#20998;&#25285;/&#12304;KON&#12305;_062090_&#38263;&#20117;&#24066;_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0_&#36001;&#25919;&#35506;/020_&#36001;&#21209;&#20418;/2025/01%20&#36001;&#25919;&#31649;&#29702;&#38306;&#20418;/04%20&#27770;&#31639;&#32113;&#35336;/R6&#27770;&#31639;&#32113;&#35336;/45%20&#36001;&#25919;&#29366;&#27841;&#36039;&#26009;&#38598;&#65288;&#20196;&#21644;6&#24180;&#24230;&#27770;&#31639;&#20998;&#65289;/02%20&#24441;&#21106;&#20998;&#25285;/&#28168;&#12304;wada&#12305;_062090_&#38263;&#20117;&#24066;_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0_&#36001;&#25919;&#35506;/020_&#36001;&#21209;&#20418;/2025/01%20&#36001;&#25919;&#31649;&#29702;&#38306;&#20418;/04%20&#27770;&#31639;&#32113;&#35336;/R6&#27770;&#31639;&#32113;&#35336;/45%20&#36001;&#25919;&#29366;&#27841;&#36039;&#26009;&#38598;&#65288;&#20196;&#21644;6&#24180;&#24230;&#27770;&#31639;&#20998;&#65289;/02%20&#24441;&#21106;&#20998;&#25285;/&#12304;&#32020;&#12305;_062090_&#38263;&#20117;&#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R02</v>
          </cell>
          <cell r="C18" t="str">
            <v>R03</v>
          </cell>
          <cell r="D18" t="str">
            <v>R04</v>
          </cell>
          <cell r="E18" t="str">
            <v>R05</v>
          </cell>
          <cell r="F18" t="str">
            <v>R06</v>
          </cell>
        </row>
        <row r="19">
          <cell r="A19" t="str">
            <v>実質収支額</v>
          </cell>
          <cell r="B19">
            <v>5.86</v>
          </cell>
          <cell r="C19">
            <v>7.35</v>
          </cell>
          <cell r="D19">
            <v>7.21</v>
          </cell>
          <cell r="E19">
            <v>6.75</v>
          </cell>
          <cell r="F19">
            <v>5.0999999999999996</v>
          </cell>
        </row>
        <row r="20">
          <cell r="A20" t="str">
            <v>財政調整基金残高</v>
          </cell>
          <cell r="B20">
            <v>4.55</v>
          </cell>
          <cell r="C20">
            <v>7.34</v>
          </cell>
          <cell r="D20">
            <v>5.68</v>
          </cell>
          <cell r="E20">
            <v>4.03</v>
          </cell>
          <cell r="F20">
            <v>3.47</v>
          </cell>
        </row>
        <row r="21">
          <cell r="A21" t="str">
            <v>実質単年度収支</v>
          </cell>
          <cell r="B21">
            <v>1.1399999999999999</v>
          </cell>
          <cell r="C21">
            <v>4.62</v>
          </cell>
          <cell r="D21">
            <v>-1.1499999999999999</v>
          </cell>
          <cell r="E21">
            <v>6.67</v>
          </cell>
          <cell r="F21">
            <v>-1.9</v>
          </cell>
        </row>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1284</v>
          </cell>
          <cell r="E42"/>
          <cell r="F42"/>
          <cell r="G42">
            <v>1267</v>
          </cell>
          <cell r="H42"/>
          <cell r="I42"/>
          <cell r="J42">
            <v>1290</v>
          </cell>
          <cell r="K42"/>
          <cell r="L42"/>
          <cell r="M42">
            <v>1247</v>
          </cell>
          <cell r="N42"/>
          <cell r="O42"/>
          <cell r="P42">
            <v>1319</v>
          </cell>
        </row>
        <row r="43">
          <cell r="A43" t="str">
            <v>一時借入金の利子</v>
          </cell>
          <cell r="B43">
            <v>1</v>
          </cell>
          <cell r="C43"/>
          <cell r="D43"/>
          <cell r="E43">
            <v>1</v>
          </cell>
          <cell r="F43"/>
          <cell r="G43"/>
          <cell r="H43">
            <v>0</v>
          </cell>
          <cell r="I43"/>
          <cell r="J43"/>
          <cell r="K43">
            <v>0</v>
          </cell>
          <cell r="L43"/>
          <cell r="M43"/>
          <cell r="N43">
            <v>0</v>
          </cell>
          <cell r="O43"/>
          <cell r="P43"/>
        </row>
        <row r="44">
          <cell r="A44" t="str">
            <v>債務負担行為に基づく支出額</v>
          </cell>
          <cell r="B44">
            <v>1</v>
          </cell>
          <cell r="C44"/>
          <cell r="D44"/>
          <cell r="E44">
            <v>52</v>
          </cell>
          <cell r="F44"/>
          <cell r="G44"/>
          <cell r="H44">
            <v>52</v>
          </cell>
          <cell r="I44"/>
          <cell r="J44"/>
          <cell r="K44">
            <v>52</v>
          </cell>
          <cell r="L44"/>
          <cell r="M44"/>
          <cell r="N44">
            <v>52</v>
          </cell>
          <cell r="O44"/>
          <cell r="P44"/>
        </row>
        <row r="45">
          <cell r="A45" t="str">
            <v>組合等が起こした地方債の元利償還金に対する負担金等</v>
          </cell>
          <cell r="B45">
            <v>339</v>
          </cell>
          <cell r="C45"/>
          <cell r="D45"/>
          <cell r="E45">
            <v>342</v>
          </cell>
          <cell r="F45"/>
          <cell r="G45"/>
          <cell r="H45">
            <v>371</v>
          </cell>
          <cell r="I45"/>
          <cell r="J45"/>
          <cell r="K45">
            <v>367</v>
          </cell>
          <cell r="L45"/>
          <cell r="M45"/>
          <cell r="N45">
            <v>396</v>
          </cell>
          <cell r="O45"/>
          <cell r="P45"/>
        </row>
        <row r="46">
          <cell r="A46" t="str">
            <v>公営企業債の元利償還金に対する繰入金</v>
          </cell>
          <cell r="B46">
            <v>432</v>
          </cell>
          <cell r="C46"/>
          <cell r="D46"/>
          <cell r="E46">
            <v>428</v>
          </cell>
          <cell r="F46"/>
          <cell r="G46"/>
          <cell r="H46">
            <v>454</v>
          </cell>
          <cell r="I46"/>
          <cell r="J46"/>
          <cell r="K46">
            <v>429</v>
          </cell>
          <cell r="L46"/>
          <cell r="M46"/>
          <cell r="N46">
            <v>409</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1219</v>
          </cell>
          <cell r="C49"/>
          <cell r="D49"/>
          <cell r="E49">
            <v>1284</v>
          </cell>
          <cell r="F49"/>
          <cell r="G49"/>
          <cell r="H49">
            <v>1377</v>
          </cell>
          <cell r="I49"/>
          <cell r="J49"/>
          <cell r="K49">
            <v>1445</v>
          </cell>
          <cell r="L49"/>
          <cell r="M49"/>
          <cell r="N49">
            <v>1552</v>
          </cell>
          <cell r="O49"/>
          <cell r="P49"/>
        </row>
        <row r="50">
          <cell r="A50" t="str">
            <v>実質公債費比率の分子</v>
          </cell>
          <cell r="B50" t="e">
            <v>#N/A</v>
          </cell>
          <cell r="C50">
            <v>708</v>
          </cell>
          <cell r="D50" t="e">
            <v>#N/A</v>
          </cell>
          <cell r="E50" t="e">
            <v>#N/A</v>
          </cell>
          <cell r="F50">
            <v>840</v>
          </cell>
          <cell r="G50" t="e">
            <v>#N/A</v>
          </cell>
          <cell r="H50" t="e">
            <v>#N/A</v>
          </cell>
          <cell r="I50">
            <v>964</v>
          </cell>
          <cell r="J50" t="e">
            <v>#N/A</v>
          </cell>
          <cell r="K50" t="e">
            <v>#N/A</v>
          </cell>
          <cell r="L50">
            <v>1046</v>
          </cell>
          <cell r="M50" t="e">
            <v>#N/A</v>
          </cell>
          <cell r="N50" t="e">
            <v>#N/A</v>
          </cell>
          <cell r="O50">
            <v>1090</v>
          </cell>
          <cell r="P50" t="e">
            <v>#N/A</v>
          </cell>
        </row>
        <row r="54">
          <cell r="B54" t="str">
            <v>R02</v>
          </cell>
          <cell r="C54"/>
          <cell r="D54"/>
          <cell r="E54" t="str">
            <v>R03</v>
          </cell>
          <cell r="F54"/>
          <cell r="G54"/>
          <cell r="H54" t="str">
            <v>R04</v>
          </cell>
          <cell r="I54"/>
          <cell r="J54"/>
          <cell r="K54" t="str">
            <v>R05</v>
          </cell>
          <cell r="L54"/>
          <cell r="M54"/>
          <cell r="N54" t="str">
            <v>R06</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14397</v>
          </cell>
          <cell r="E56"/>
          <cell r="F56"/>
          <cell r="G56">
            <v>14515</v>
          </cell>
          <cell r="H56"/>
          <cell r="I56"/>
          <cell r="J56">
            <v>14986</v>
          </cell>
          <cell r="K56"/>
          <cell r="L56"/>
          <cell r="M56">
            <v>14504</v>
          </cell>
          <cell r="N56"/>
          <cell r="O56"/>
          <cell r="P56">
            <v>14032</v>
          </cell>
        </row>
        <row r="57">
          <cell r="A57" t="str">
            <v>充当可能特定歳入</v>
          </cell>
          <cell r="B57"/>
          <cell r="C57"/>
          <cell r="D57">
            <v>999</v>
          </cell>
          <cell r="E57"/>
          <cell r="F57"/>
          <cell r="G57">
            <v>1020</v>
          </cell>
          <cell r="H57"/>
          <cell r="I57"/>
          <cell r="J57">
            <v>1160</v>
          </cell>
          <cell r="K57"/>
          <cell r="L57"/>
          <cell r="M57">
            <v>933</v>
          </cell>
          <cell r="N57"/>
          <cell r="O57"/>
          <cell r="P57">
            <v>851</v>
          </cell>
        </row>
        <row r="58">
          <cell r="A58" t="str">
            <v>充当可能基金</v>
          </cell>
          <cell r="B58"/>
          <cell r="C58"/>
          <cell r="D58">
            <v>1923</v>
          </cell>
          <cell r="E58"/>
          <cell r="F58"/>
          <cell r="G58">
            <v>2350</v>
          </cell>
          <cell r="H58"/>
          <cell r="I58"/>
          <cell r="J58">
            <v>2531</v>
          </cell>
          <cell r="K58"/>
          <cell r="L58"/>
          <cell r="M58">
            <v>1737</v>
          </cell>
          <cell r="N58"/>
          <cell r="O58"/>
          <cell r="P58">
            <v>1416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v>165</v>
          </cell>
          <cell r="L61"/>
          <cell r="M61"/>
          <cell r="N61">
            <v>150</v>
          </cell>
          <cell r="O61"/>
          <cell r="P61"/>
        </row>
        <row r="62">
          <cell r="A62" t="str">
            <v>退職手当負担見込額</v>
          </cell>
          <cell r="B62">
            <v>2433</v>
          </cell>
          <cell r="C62"/>
          <cell r="D62"/>
          <cell r="E62">
            <v>2319</v>
          </cell>
          <cell r="F62"/>
          <cell r="G62"/>
          <cell r="H62">
            <v>2228</v>
          </cell>
          <cell r="I62"/>
          <cell r="J62"/>
          <cell r="K62">
            <v>2110</v>
          </cell>
          <cell r="L62"/>
          <cell r="M62"/>
          <cell r="N62">
            <v>2101</v>
          </cell>
          <cell r="O62"/>
          <cell r="P62"/>
        </row>
        <row r="63">
          <cell r="A63" t="str">
            <v>組合等負担等見込額</v>
          </cell>
          <cell r="B63">
            <v>3593</v>
          </cell>
          <cell r="C63"/>
          <cell r="D63"/>
          <cell r="E63">
            <v>4586</v>
          </cell>
          <cell r="F63"/>
          <cell r="G63"/>
          <cell r="H63">
            <v>5219</v>
          </cell>
          <cell r="I63"/>
          <cell r="J63"/>
          <cell r="K63">
            <v>4860</v>
          </cell>
          <cell r="L63"/>
          <cell r="M63"/>
          <cell r="N63">
            <v>4565</v>
          </cell>
          <cell r="O63"/>
          <cell r="P63"/>
        </row>
        <row r="64">
          <cell r="A64" t="str">
            <v>公営企業債等繰入見込額</v>
          </cell>
          <cell r="B64">
            <v>4309</v>
          </cell>
          <cell r="C64"/>
          <cell r="D64"/>
          <cell r="E64">
            <v>3623</v>
          </cell>
          <cell r="F64"/>
          <cell r="G64"/>
          <cell r="H64">
            <v>3003</v>
          </cell>
          <cell r="I64"/>
          <cell r="J64"/>
          <cell r="K64">
            <v>2864</v>
          </cell>
          <cell r="L64"/>
          <cell r="M64"/>
          <cell r="N64">
            <v>2685</v>
          </cell>
          <cell r="O64"/>
          <cell r="P64"/>
        </row>
        <row r="65">
          <cell r="A65" t="str">
            <v>債務負担行為に基づく支出予定額</v>
          </cell>
          <cell r="B65">
            <v>764</v>
          </cell>
          <cell r="C65"/>
          <cell r="D65"/>
          <cell r="E65">
            <v>723</v>
          </cell>
          <cell r="F65"/>
          <cell r="G65"/>
          <cell r="H65">
            <v>671</v>
          </cell>
          <cell r="I65"/>
          <cell r="J65"/>
          <cell r="K65">
            <v>620</v>
          </cell>
          <cell r="L65"/>
          <cell r="M65"/>
          <cell r="N65">
            <v>568</v>
          </cell>
          <cell r="O65"/>
          <cell r="P65"/>
        </row>
        <row r="66">
          <cell r="A66" t="str">
            <v>一般会計等に係る地方債の現在高</v>
          </cell>
          <cell r="B66">
            <v>22347</v>
          </cell>
          <cell r="C66"/>
          <cell r="D66"/>
          <cell r="E66">
            <v>23112</v>
          </cell>
          <cell r="F66"/>
          <cell r="G66"/>
          <cell r="H66">
            <v>24177</v>
          </cell>
          <cell r="I66"/>
          <cell r="J66"/>
          <cell r="K66">
            <v>24817</v>
          </cell>
          <cell r="L66"/>
          <cell r="M66"/>
          <cell r="N66">
            <v>24207</v>
          </cell>
          <cell r="O66"/>
          <cell r="P66"/>
        </row>
        <row r="67">
          <cell r="A67" t="str">
            <v>将来負担比率の分子</v>
          </cell>
          <cell r="B67" t="e">
            <v>#N/A</v>
          </cell>
          <cell r="C67">
            <v>16129</v>
          </cell>
          <cell r="D67" t="e">
            <v>#N/A</v>
          </cell>
          <cell r="E67" t="e">
            <v>#N/A</v>
          </cell>
          <cell r="F67">
            <v>16479</v>
          </cell>
          <cell r="G67" t="e">
            <v>#N/A</v>
          </cell>
          <cell r="H67" t="e">
            <v>#N/A</v>
          </cell>
          <cell r="I67">
            <v>16621</v>
          </cell>
          <cell r="J67" t="e">
            <v>#N/A</v>
          </cell>
          <cell r="K67" t="e">
            <v>#N/A</v>
          </cell>
          <cell r="L67">
            <v>18261</v>
          </cell>
          <cell r="M67" t="e">
            <v>#N/A</v>
          </cell>
          <cell r="N67" t="e">
            <v>#N/A</v>
          </cell>
          <cell r="O67">
            <v>17978</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長井市山形鉄道運営助成事業特別会計</v>
          </cell>
          <cell r="B29" t="e">
            <v>#N/A</v>
          </cell>
          <cell r="C29">
            <v>0</v>
          </cell>
          <cell r="D29" t="e">
            <v>#N/A</v>
          </cell>
          <cell r="E29">
            <v>0</v>
          </cell>
          <cell r="F29" t="e">
            <v>#N/A</v>
          </cell>
          <cell r="G29">
            <v>0</v>
          </cell>
          <cell r="H29" t="e">
            <v>#N/A</v>
          </cell>
          <cell r="I29">
            <v>0</v>
          </cell>
          <cell r="J29" t="e">
            <v>#N/A</v>
          </cell>
          <cell r="K29">
            <v>0</v>
          </cell>
        </row>
        <row r="30">
          <cell r="A30" t="str">
            <v>長井市訪問看護事業特別会計</v>
          </cell>
          <cell r="B30" t="e">
            <v>#N/A</v>
          </cell>
          <cell r="C30">
            <v>0</v>
          </cell>
          <cell r="D30" t="e">
            <v>#N/A</v>
          </cell>
          <cell r="E30">
            <v>0</v>
          </cell>
          <cell r="F30" t="e">
            <v>#N/A</v>
          </cell>
          <cell r="G30">
            <v>0</v>
          </cell>
          <cell r="H30" t="e">
            <v>#N/A</v>
          </cell>
          <cell r="I30">
            <v>0</v>
          </cell>
          <cell r="J30" t="e">
            <v>#N/A</v>
          </cell>
          <cell r="K30">
            <v>0</v>
          </cell>
        </row>
        <row r="31">
          <cell r="A31" t="str">
            <v>長井市後期高齢者医療特別会計</v>
          </cell>
          <cell r="B31" t="e">
            <v>#N/A</v>
          </cell>
          <cell r="C31">
            <v>0.06</v>
          </cell>
          <cell r="D31" t="e">
            <v>#N/A</v>
          </cell>
          <cell r="E31">
            <v>7.0000000000000007E-2</v>
          </cell>
          <cell r="F31" t="e">
            <v>#N/A</v>
          </cell>
          <cell r="G31">
            <v>0.06</v>
          </cell>
          <cell r="H31" t="e">
            <v>#N/A</v>
          </cell>
          <cell r="I31">
            <v>0.09</v>
          </cell>
          <cell r="J31" t="e">
            <v>#N/A</v>
          </cell>
          <cell r="K31">
            <v>0.1</v>
          </cell>
        </row>
        <row r="32">
          <cell r="A32" t="str">
            <v>長井市介護保険特別会計</v>
          </cell>
          <cell r="B32" t="e">
            <v>#N/A</v>
          </cell>
          <cell r="C32">
            <v>0.44</v>
          </cell>
          <cell r="D32" t="e">
            <v>#N/A</v>
          </cell>
          <cell r="E32">
            <v>0.43</v>
          </cell>
          <cell r="F32" t="e">
            <v>#N/A</v>
          </cell>
          <cell r="G32">
            <v>1.27</v>
          </cell>
          <cell r="H32" t="e">
            <v>#N/A</v>
          </cell>
          <cell r="I32">
            <v>1.24</v>
          </cell>
          <cell r="J32" t="e">
            <v>#N/A</v>
          </cell>
          <cell r="K32">
            <v>0.27</v>
          </cell>
        </row>
        <row r="33">
          <cell r="A33" t="str">
            <v>長井市下水道事業会計</v>
          </cell>
          <cell r="B33" t="e">
            <v>#N/A</v>
          </cell>
          <cell r="C33">
            <v>0.41</v>
          </cell>
          <cell r="D33" t="e">
            <v>#N/A</v>
          </cell>
          <cell r="E33">
            <v>0.46</v>
          </cell>
          <cell r="F33" t="e">
            <v>#N/A</v>
          </cell>
          <cell r="G33">
            <v>0.57999999999999996</v>
          </cell>
          <cell r="H33" t="e">
            <v>#N/A</v>
          </cell>
          <cell r="I33">
            <v>0.7</v>
          </cell>
          <cell r="J33" t="e">
            <v>#N/A</v>
          </cell>
          <cell r="K33">
            <v>0.83</v>
          </cell>
        </row>
        <row r="34">
          <cell r="A34" t="str">
            <v>長井市国民健康保険特別会計</v>
          </cell>
          <cell r="B34" t="e">
            <v>#N/A</v>
          </cell>
          <cell r="C34">
            <v>3.23</v>
          </cell>
          <cell r="D34" t="e">
            <v>#N/A</v>
          </cell>
          <cell r="E34">
            <v>3.73</v>
          </cell>
          <cell r="F34" t="e">
            <v>#N/A</v>
          </cell>
          <cell r="G34">
            <v>3.92</v>
          </cell>
          <cell r="H34" t="e">
            <v>#N/A</v>
          </cell>
          <cell r="I34">
            <v>4.68</v>
          </cell>
          <cell r="J34" t="e">
            <v>#N/A</v>
          </cell>
          <cell r="K34">
            <v>4.72</v>
          </cell>
        </row>
        <row r="35">
          <cell r="A35" t="str">
            <v>一般会計</v>
          </cell>
          <cell r="B35" t="e">
            <v>#N/A</v>
          </cell>
          <cell r="C35">
            <v>5.85</v>
          </cell>
          <cell r="D35" t="e">
            <v>#N/A</v>
          </cell>
          <cell r="E35">
            <v>7.35</v>
          </cell>
          <cell r="F35" t="e">
            <v>#N/A</v>
          </cell>
          <cell r="G35">
            <v>7.21</v>
          </cell>
          <cell r="H35" t="e">
            <v>#N/A</v>
          </cell>
          <cell r="I35">
            <v>6.75</v>
          </cell>
          <cell r="J35" t="e">
            <v>#N/A</v>
          </cell>
          <cell r="K35">
            <v>5.09</v>
          </cell>
        </row>
        <row r="36">
          <cell r="A36" t="str">
            <v>長井市水道事業会計</v>
          </cell>
          <cell r="B36" t="e">
            <v>#N/A</v>
          </cell>
          <cell r="C36">
            <v>9.6999999999999993</v>
          </cell>
          <cell r="D36" t="e">
            <v>#N/A</v>
          </cell>
          <cell r="E36">
            <v>9.7100000000000009</v>
          </cell>
          <cell r="F36" t="e">
            <v>#N/A</v>
          </cell>
          <cell r="G36">
            <v>10.4</v>
          </cell>
          <cell r="H36" t="e">
            <v>#N/A</v>
          </cell>
          <cell r="I36">
            <v>11.05</v>
          </cell>
          <cell r="J36" t="e">
            <v>#N/A</v>
          </cell>
          <cell r="K36">
            <v>10.86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467</v>
          </cell>
          <cell r="C72">
            <v>332</v>
          </cell>
          <cell r="D72">
            <v>294</v>
          </cell>
        </row>
        <row r="73">
          <cell r="A73" t="str">
            <v>減債基金</v>
          </cell>
          <cell r="B73">
            <v>771</v>
          </cell>
          <cell r="C73">
            <v>194</v>
          </cell>
          <cell r="D73">
            <v>154</v>
          </cell>
        </row>
        <row r="74">
          <cell r="A74" t="str">
            <v>その他特定目的基金</v>
          </cell>
          <cell r="B74">
            <v>1058</v>
          </cell>
          <cell r="C74">
            <v>951</v>
          </cell>
          <cell r="D74">
            <v>623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18025551</v>
      </c>
      <c r="BO4" s="436"/>
      <c r="BP4" s="436"/>
      <c r="BQ4" s="436"/>
      <c r="BR4" s="436"/>
      <c r="BS4" s="436"/>
      <c r="BT4" s="436"/>
      <c r="BU4" s="437"/>
      <c r="BV4" s="435">
        <v>22614545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5.0999999999999996</v>
      </c>
      <c r="CU4" s="576"/>
      <c r="CV4" s="576"/>
      <c r="CW4" s="576"/>
      <c r="CX4" s="576"/>
      <c r="CY4" s="576"/>
      <c r="CZ4" s="576"/>
      <c r="DA4" s="577"/>
      <c r="DB4" s="575">
        <v>6.8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17531344</v>
      </c>
      <c r="BO5" s="407"/>
      <c r="BP5" s="407"/>
      <c r="BQ5" s="407"/>
      <c r="BR5" s="407"/>
      <c r="BS5" s="407"/>
      <c r="BT5" s="407"/>
      <c r="BU5" s="408"/>
      <c r="BV5" s="406">
        <v>21996251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494207</v>
      </c>
      <c r="BO6" s="407"/>
      <c r="BP6" s="407"/>
      <c r="BQ6" s="407"/>
      <c r="BR6" s="407"/>
      <c r="BS6" s="407"/>
      <c r="BT6" s="407"/>
      <c r="BU6" s="408"/>
      <c r="BV6" s="406">
        <v>618294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91.9</v>
      </c>
      <c r="CU6" s="550"/>
      <c r="CV6" s="550"/>
      <c r="CW6" s="550"/>
      <c r="CX6" s="550"/>
      <c r="CY6" s="550"/>
      <c r="CZ6" s="550"/>
      <c r="DA6" s="551"/>
      <c r="DB6" s="549">
        <v>91.6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61970</v>
      </c>
      <c r="BO7" s="407"/>
      <c r="BP7" s="407"/>
      <c r="BQ7" s="407"/>
      <c r="BR7" s="407"/>
      <c r="BS7" s="407"/>
      <c r="BT7" s="407"/>
      <c r="BU7" s="408"/>
      <c r="BV7" s="406">
        <v>62799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8479451</v>
      </c>
      <c r="CU7" s="407"/>
      <c r="CV7" s="407"/>
      <c r="CW7" s="407"/>
      <c r="CX7" s="407"/>
      <c r="CY7" s="407"/>
      <c r="CZ7" s="407"/>
      <c r="DA7" s="408"/>
      <c r="DB7" s="406">
        <v>8226478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432237</v>
      </c>
      <c r="BO8" s="407"/>
      <c r="BP8" s="407"/>
      <c r="BQ8" s="407"/>
      <c r="BR8" s="407"/>
      <c r="BS8" s="407"/>
      <c r="BT8" s="407"/>
      <c r="BU8" s="408"/>
      <c r="BV8" s="406">
        <v>555495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26543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-123258</v>
      </c>
      <c r="BO9" s="407"/>
      <c r="BP9" s="407"/>
      <c r="BQ9" s="407"/>
      <c r="BR9" s="407"/>
      <c r="BS9" s="407"/>
      <c r="BT9" s="407"/>
      <c r="BU9" s="408"/>
      <c r="BV9" s="406">
        <v>-37417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13.8</v>
      </c>
      <c r="CU9" s="404"/>
      <c r="CV9" s="404"/>
      <c r="CW9" s="404"/>
      <c r="CX9" s="404"/>
      <c r="CY9" s="404"/>
      <c r="CZ9" s="404"/>
      <c r="DA9" s="405"/>
      <c r="DB9" s="403">
        <v>18.600000000000001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27757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178</v>
      </c>
      <c r="BO10" s="407"/>
      <c r="BP10" s="407"/>
      <c r="BQ10" s="407"/>
      <c r="BR10" s="407"/>
      <c r="BS10" s="407"/>
      <c r="BT10" s="407"/>
      <c r="BU10" s="408"/>
      <c r="BV10" s="406">
        <v>8</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721752</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24420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37968</v>
      </c>
      <c r="BO12" s="407"/>
      <c r="BP12" s="407"/>
      <c r="BQ12" s="407"/>
      <c r="BR12" s="407"/>
      <c r="BS12" s="407"/>
      <c r="BT12" s="407"/>
      <c r="BU12" s="408"/>
      <c r="BV12" s="406">
        <v>135237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23966</v>
      </c>
      <c r="S13" s="494"/>
      <c r="T13" s="494"/>
      <c r="U13" s="494"/>
      <c r="V13" s="495"/>
      <c r="W13" s="496" t="s">
        <v>131</v>
      </c>
      <c r="X13" s="392"/>
      <c r="Y13" s="392"/>
      <c r="Z13" s="392"/>
      <c r="AA13" s="392"/>
      <c r="AB13" s="393"/>
      <c r="AC13" s="359">
        <v>892</v>
      </c>
      <c r="AD13" s="360"/>
      <c r="AE13" s="360"/>
      <c r="AF13" s="360"/>
      <c r="AG13" s="361"/>
      <c r="AH13" s="359">
        <v>1007</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-161048</v>
      </c>
      <c r="BO13" s="407"/>
      <c r="BP13" s="407"/>
      <c r="BQ13" s="407"/>
      <c r="BR13" s="407"/>
      <c r="BS13" s="407"/>
      <c r="BT13" s="407"/>
      <c r="BU13" s="408"/>
      <c r="BV13" s="406">
        <v>549106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14.3</v>
      </c>
      <c r="CU13" s="404"/>
      <c r="CV13" s="404"/>
      <c r="CW13" s="404"/>
      <c r="CX13" s="404"/>
      <c r="CY13" s="404"/>
      <c r="CZ13" s="404"/>
      <c r="DA13" s="405"/>
      <c r="DB13" s="403">
        <v>13.2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24851</v>
      </c>
      <c r="S14" s="494"/>
      <c r="T14" s="494"/>
      <c r="U14" s="494"/>
      <c r="V14" s="495"/>
      <c r="W14" s="497"/>
      <c r="X14" s="395"/>
      <c r="Y14" s="395"/>
      <c r="Z14" s="395"/>
      <c r="AA14" s="395"/>
      <c r="AB14" s="396"/>
      <c r="AC14" s="486">
        <v>6.8</v>
      </c>
      <c r="AD14" s="487"/>
      <c r="AE14" s="487"/>
      <c r="AF14" s="487"/>
      <c r="AG14" s="488"/>
      <c r="AH14" s="486">
        <v>7.4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245.6</v>
      </c>
      <c r="CU14" s="504"/>
      <c r="CV14" s="504"/>
      <c r="CW14" s="504"/>
      <c r="CX14" s="504"/>
      <c r="CY14" s="504"/>
      <c r="CZ14" s="504"/>
      <c r="DA14" s="505"/>
      <c r="DB14" s="503">
        <v>256.10000000000002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24430</v>
      </c>
      <c r="S15" s="494"/>
      <c r="T15" s="494"/>
      <c r="U15" s="494"/>
      <c r="V15" s="495"/>
      <c r="W15" s="496" t="s">
        <v>137</v>
      </c>
      <c r="X15" s="392"/>
      <c r="Y15" s="392"/>
      <c r="Z15" s="392"/>
      <c r="AA15" s="392"/>
      <c r="AB15" s="393"/>
      <c r="AC15" s="359">
        <v>5009</v>
      </c>
      <c r="AD15" s="360"/>
      <c r="AE15" s="360"/>
      <c r="AF15" s="360"/>
      <c r="AG15" s="361"/>
      <c r="AH15" s="359">
        <v>5215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3140899</v>
      </c>
      <c r="BO15" s="436"/>
      <c r="BP15" s="436"/>
      <c r="BQ15" s="436"/>
      <c r="BR15" s="436"/>
      <c r="BS15" s="436"/>
      <c r="BT15" s="436"/>
      <c r="BU15" s="437"/>
      <c r="BV15" s="435">
        <v>3154553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37.9</v>
      </c>
      <c r="AD16" s="487"/>
      <c r="AE16" s="487"/>
      <c r="AF16" s="487"/>
      <c r="AG16" s="488"/>
      <c r="AH16" s="486">
        <v>38.299999999999997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7673503</v>
      </c>
      <c r="BO16" s="407"/>
      <c r="BP16" s="407"/>
      <c r="BQ16" s="407"/>
      <c r="BR16" s="407"/>
      <c r="BS16" s="407"/>
      <c r="BT16" s="407"/>
      <c r="BU16" s="408"/>
      <c r="BV16" s="406">
        <v>7393958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7300</v>
      </c>
      <c r="AD17" s="360"/>
      <c r="AE17" s="360"/>
      <c r="AF17" s="360"/>
      <c r="AG17" s="361"/>
      <c r="AH17" s="359">
        <v>7384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3920888</v>
      </c>
      <c r="BO17" s="407"/>
      <c r="BP17" s="407"/>
      <c r="BQ17" s="407"/>
      <c r="BR17" s="407"/>
      <c r="BS17" s="407"/>
      <c r="BT17" s="407"/>
      <c r="BU17" s="408"/>
      <c r="BV17" s="406">
        <v>3936983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214.67</v>
      </c>
      <c r="M18" s="459"/>
      <c r="N18" s="459"/>
      <c r="O18" s="459"/>
      <c r="P18" s="459"/>
      <c r="Q18" s="459"/>
      <c r="R18" s="460"/>
      <c r="S18" s="460"/>
      <c r="T18" s="460"/>
      <c r="U18" s="460"/>
      <c r="V18" s="461"/>
      <c r="W18" s="477"/>
      <c r="X18" s="478"/>
      <c r="Y18" s="478"/>
      <c r="Z18" s="478"/>
      <c r="AA18" s="478"/>
      <c r="AB18" s="502"/>
      <c r="AC18" s="376">
        <v>55.3</v>
      </c>
      <c r="AD18" s="377"/>
      <c r="AE18" s="377"/>
      <c r="AF18" s="377"/>
      <c r="AG18" s="462"/>
      <c r="AH18" s="376">
        <v>54.3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7886840</v>
      </c>
      <c r="BO18" s="407"/>
      <c r="BP18" s="407"/>
      <c r="BQ18" s="407"/>
      <c r="BR18" s="407"/>
      <c r="BS18" s="407"/>
      <c r="BT18" s="407"/>
      <c r="BU18" s="408"/>
      <c r="BV18" s="406">
        <v>7537483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11099102</v>
      </c>
      <c r="BO19" s="407"/>
      <c r="BP19" s="407"/>
      <c r="BQ19" s="407"/>
      <c r="BR19" s="407"/>
      <c r="BS19" s="407"/>
      <c r="BT19" s="407"/>
      <c r="BU19" s="408"/>
      <c r="BV19" s="406">
        <v>11507699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9486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24207123</v>
      </c>
      <c r="BO22" s="436"/>
      <c r="BP22" s="436"/>
      <c r="BQ22" s="436"/>
      <c r="BR22" s="436"/>
      <c r="BS22" s="436"/>
      <c r="BT22" s="436"/>
      <c r="BU22" s="437"/>
      <c r="BV22" s="435">
        <v>24817270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15076196</v>
      </c>
      <c r="BO23" s="407"/>
      <c r="BP23" s="407"/>
      <c r="BQ23" s="407"/>
      <c r="BR23" s="407"/>
      <c r="BS23" s="407"/>
      <c r="BT23" s="407"/>
      <c r="BU23" s="408"/>
      <c r="BV23" s="406">
        <v>15406195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9200</v>
      </c>
      <c r="R24" s="360"/>
      <c r="S24" s="360"/>
      <c r="T24" s="360"/>
      <c r="U24" s="360"/>
      <c r="V24" s="361"/>
      <c r="W24" s="449"/>
      <c r="X24" s="386"/>
      <c r="Y24" s="387"/>
      <c r="Z24" s="362" t="s">
        <v>162</v>
      </c>
      <c r="AA24" s="363"/>
      <c r="AB24" s="363"/>
      <c r="AC24" s="363"/>
      <c r="AD24" s="363"/>
      <c r="AE24" s="363"/>
      <c r="AF24" s="363"/>
      <c r="AG24" s="364"/>
      <c r="AH24" s="359">
        <v>258</v>
      </c>
      <c r="AI24" s="360"/>
      <c r="AJ24" s="360"/>
      <c r="AK24" s="360"/>
      <c r="AL24" s="361"/>
      <c r="AM24" s="359">
        <v>797220</v>
      </c>
      <c r="AN24" s="360"/>
      <c r="AO24" s="360"/>
      <c r="AP24" s="360"/>
      <c r="AQ24" s="360"/>
      <c r="AR24" s="361"/>
      <c r="AS24" s="359">
        <v>3090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20258990</v>
      </c>
      <c r="BO24" s="407"/>
      <c r="BP24" s="407"/>
      <c r="BQ24" s="407"/>
      <c r="BR24" s="407"/>
      <c r="BS24" s="407"/>
      <c r="BT24" s="407"/>
      <c r="BU24" s="408"/>
      <c r="BV24" s="406">
        <v>20547150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6950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5625846</v>
      </c>
      <c r="BO25" s="436"/>
      <c r="BP25" s="436"/>
      <c r="BQ25" s="436"/>
      <c r="BR25" s="436"/>
      <c r="BS25" s="436"/>
      <c r="BT25" s="436"/>
      <c r="BU25" s="437"/>
      <c r="BV25" s="435">
        <v>5831520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5865</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44837</v>
      </c>
      <c r="AN26" s="360"/>
      <c r="AO26" s="360"/>
      <c r="AP26" s="360"/>
      <c r="AQ26" s="360"/>
      <c r="AR26" s="361"/>
      <c r="AS26" s="359">
        <v>3449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4350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932</v>
      </c>
      <c r="BO27" s="441"/>
      <c r="BP27" s="441"/>
      <c r="BQ27" s="441"/>
      <c r="BR27" s="441"/>
      <c r="BS27" s="441"/>
      <c r="BT27" s="441"/>
      <c r="BU27" s="442"/>
      <c r="BV27" s="440">
        <v>932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3850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294066</v>
      </c>
      <c r="BO28" s="436"/>
      <c r="BP28" s="436"/>
      <c r="BQ28" s="436"/>
      <c r="BR28" s="436"/>
      <c r="BS28" s="436"/>
      <c r="BT28" s="436"/>
      <c r="BU28" s="437"/>
      <c r="BV28" s="435">
        <v>331856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258</v>
      </c>
      <c r="AI29" s="360"/>
      <c r="AJ29" s="360"/>
      <c r="AK29" s="360"/>
      <c r="AL29" s="361"/>
      <c r="AM29" s="359">
        <v>797220</v>
      </c>
      <c r="AN29" s="360"/>
      <c r="AO29" s="360"/>
      <c r="AP29" s="360"/>
      <c r="AQ29" s="360"/>
      <c r="AR29" s="361"/>
      <c r="AS29" s="359">
        <v>3090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154229</v>
      </c>
      <c r="BO29" s="407"/>
      <c r="BP29" s="407"/>
      <c r="BQ29" s="407"/>
      <c r="BR29" s="407"/>
      <c r="BS29" s="407"/>
      <c r="BT29" s="407"/>
      <c r="BU29" s="408"/>
      <c r="BV29" s="406">
        <v>193840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623091</v>
      </c>
      <c r="BO30" s="441"/>
      <c r="BP30" s="441"/>
      <c r="BQ30" s="441"/>
      <c r="BR30" s="441"/>
      <c r="BS30" s="441"/>
      <c r="BT30" s="441"/>
      <c r="BU30" s="442"/>
      <c r="BV30" s="440">
        <v>951386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長井市国民健康保険特別会計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長井市水道事業会計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長井市宅地開発事業特別会計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置賜広域病院企業団</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長井要水</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長井市山形鉄道運営助成事業特別会計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長井市介護保険特別会計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長井市下水道事業会計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西置賜行政組合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文教の杜ながい</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長井市後期高齢者医療特別会計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置賜広域行政事務組合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日本・アルカディア・ネットワーク</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長井市訪問看護事業特別会計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山形県消防補償等組合</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置賜地域地場産業振興センター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山形県自治会館管理組合</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タスパークホテル</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山形県後期高齢者医療広域連合（普通会計分）</v>
      </c>
      <c r="BZ39" s="355"/>
      <c r="CA39" s="355"/>
      <c r="CB39" s="355"/>
      <c r="CC39" s="355"/>
      <c r="CD39" s="355"/>
      <c r="CE39" s="355"/>
      <c r="CF39" s="355"/>
      <c r="CG39" s="355"/>
      <c r="CH39" s="355"/>
      <c r="CI39" s="355"/>
      <c r="CJ39" s="355"/>
      <c r="CK39" s="355"/>
      <c r="CL39" s="355"/>
      <c r="CM39" s="355"/>
      <c r="CN39" s="163"/>
      <c r="CO39" s="354">
        <f t="shared" si="3"/>
        <v>23</v>
      </c>
      <c r="CP39" s="354"/>
      <c r="CQ39" s="355" t="str">
        <f>IF('各会計、関係団体の財政状況及び健全化判断比率'!BS12="","",'各会計、関係団体の財政状況及び健全化判断比率'!BS12)</f>
        <v>山形鉄道</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山形県後期高齢者医療広域連合（事業会計分）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山形県市町村職員退職手当組合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5mg2QykJspE0r1gkTLgDJ4M6VN+WvQ2LrydV2F0x36W9zCgCjKm2yphlM2u4QS/vPiV+d2KabglgRbZmKyydg==" saltValue="ja5nMbxyEoArgmoUjKH+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ageMargins left="0.59055118110236227" right="0" top="0.59055118110236227" bottom="0.59055118110236227" header="0.39370078740157483" footer="0.39370078740157483"/>
  <pageSetup paperSize="9" scale="52"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9.6999999999999993</v>
      </c>
      <c r="G34" s="33">
        <v>9.7100000000000009</v>
      </c>
      <c r="H34" s="33">
        <v>10.4</v>
      </c>
      <c r="I34" s="33">
        <v>11.05</v>
      </c>
      <c r="J34" s="34">
        <v>10.86</v>
      </c>
      <c r="K34" s="22"/>
      <c r="L34" s="22"/>
      <c r="M34" s="22"/>
      <c r="N34" s="22"/>
      <c r="O34" s="22"/>
      <c r="P34" s="22"/>
    </row>
    <row r="35" spans="1:16" ht="39" customHeight="1" x14ac:dyDescent="0.15">
      <c r="A35" s="22"/>
      <c r="B35" s="35"/>
      <c r="C35" s="1132" t="s">
        <v>536</v>
      </c>
      <c r="D35" s="1132"/>
      <c r="E35" s="1133"/>
      <c r="F35" s="36">
        <v>5.85</v>
      </c>
      <c r="G35" s="37">
        <v>7.35</v>
      </c>
      <c r="H35" s="37">
        <v>7.21</v>
      </c>
      <c r="I35" s="37">
        <v>6.75</v>
      </c>
      <c r="J35" s="38">
        <v>5.09</v>
      </c>
      <c r="K35" s="22"/>
      <c r="L35" s="22"/>
      <c r="M35" s="22"/>
      <c r="N35" s="22"/>
      <c r="O35" s="22"/>
      <c r="P35" s="22"/>
    </row>
    <row r="36" spans="1:16" ht="39" customHeight="1" x14ac:dyDescent="0.15">
      <c r="A36" s="22"/>
      <c r="B36" s="35"/>
      <c r="C36" s="1132" t="s">
        <v>537</v>
      </c>
      <c r="D36" s="1132"/>
      <c r="E36" s="1133"/>
      <c r="F36" s="36">
        <v>3.23</v>
      </c>
      <c r="G36" s="37">
        <v>3.73</v>
      </c>
      <c r="H36" s="37">
        <v>3.92</v>
      </c>
      <c r="I36" s="37">
        <v>4.68</v>
      </c>
      <c r="J36" s="38">
        <v>4.72</v>
      </c>
      <c r="K36" s="22"/>
      <c r="L36" s="22"/>
      <c r="M36" s="22"/>
      <c r="N36" s="22"/>
      <c r="O36" s="22"/>
      <c r="P36" s="22"/>
    </row>
    <row r="37" spans="1:16" ht="39" customHeight="1" x14ac:dyDescent="0.15">
      <c r="A37" s="22"/>
      <c r="B37" s="35"/>
      <c r="C37" s="1132" t="s">
        <v>538</v>
      </c>
      <c r="D37" s="1132"/>
      <c r="E37" s="1133"/>
      <c r="F37" s="36">
        <v>0.41</v>
      </c>
      <c r="G37" s="37">
        <v>0.46</v>
      </c>
      <c r="H37" s="37">
        <v>0.57999999999999996</v>
      </c>
      <c r="I37" s="37">
        <v>0.7</v>
      </c>
      <c r="J37" s="38">
        <v>0.83</v>
      </c>
      <c r="K37" s="22"/>
      <c r="L37" s="22"/>
      <c r="M37" s="22"/>
      <c r="N37" s="22"/>
      <c r="O37" s="22"/>
      <c r="P37" s="22"/>
    </row>
    <row r="38" spans="1:16" ht="39" customHeight="1" x14ac:dyDescent="0.15">
      <c r="A38" s="22"/>
      <c r="B38" s="35"/>
      <c r="C38" s="1132" t="s">
        <v>539</v>
      </c>
      <c r="D38" s="1132"/>
      <c r="E38" s="1133"/>
      <c r="F38" s="36">
        <v>0.44</v>
      </c>
      <c r="G38" s="37">
        <v>0.43</v>
      </c>
      <c r="H38" s="37">
        <v>1.27</v>
      </c>
      <c r="I38" s="37">
        <v>1.24</v>
      </c>
      <c r="J38" s="38">
        <v>0.27</v>
      </c>
      <c r="K38" s="22"/>
      <c r="L38" s="22"/>
      <c r="M38" s="22"/>
      <c r="N38" s="22"/>
      <c r="O38" s="22"/>
      <c r="P38" s="22"/>
    </row>
    <row r="39" spans="1:16" ht="39" customHeight="1" x14ac:dyDescent="0.15">
      <c r="A39" s="22"/>
      <c r="B39" s="35"/>
      <c r="C39" s="1132" t="s">
        <v>540</v>
      </c>
      <c r="D39" s="1132"/>
      <c r="E39" s="1133"/>
      <c r="F39" s="36">
        <v>0.06</v>
      </c>
      <c r="G39" s="37">
        <v>7.0000000000000007E-2</v>
      </c>
      <c r="H39" s="37">
        <v>0.06</v>
      </c>
      <c r="I39" s="37">
        <v>0.09</v>
      </c>
      <c r="J39" s="38">
        <v>0.1</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542</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aW2H0UhIs0s0Dt+mzVivIvGyXQ6empBTdX6HI084BIFS9qenEJg4/R0cKOtsMZ5arGOjqCog/VSQ1mzu8vTtw==" saltValue="grr18fskhK7okRwxDsVG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1219</v>
      </c>
      <c r="L45" s="58">
        <v>1284</v>
      </c>
      <c r="M45" s="58">
        <v>1377</v>
      </c>
      <c r="N45" s="58">
        <v>1445</v>
      </c>
      <c r="O45" s="59">
        <v>1552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432</v>
      </c>
      <c r="L48" s="62">
        <v>428</v>
      </c>
      <c r="M48" s="62">
        <v>454</v>
      </c>
      <c r="N48" s="62">
        <v>429</v>
      </c>
      <c r="O48" s="63">
        <v>409</v>
      </c>
      <c r="P48" s="46"/>
      <c r="Q48" s="46"/>
      <c r="R48" s="46"/>
      <c r="S48" s="46"/>
      <c r="T48" s="46"/>
      <c r="U48" s="46"/>
    </row>
    <row r="49" spans="1:21" ht="30.75" customHeight="1" x14ac:dyDescent="0.15">
      <c r="A49" s="46"/>
      <c r="B49" s="1163"/>
      <c r="C49" s="1164"/>
      <c r="D49" s="60"/>
      <c r="E49" s="1140" t="s">
        <v>14</v>
      </c>
      <c r="F49" s="1140"/>
      <c r="G49" s="1140"/>
      <c r="H49" s="1140"/>
      <c r="I49" s="1140"/>
      <c r="J49" s="1141"/>
      <c r="K49" s="61">
        <v>339</v>
      </c>
      <c r="L49" s="62">
        <v>342</v>
      </c>
      <c r="M49" s="62">
        <v>371</v>
      </c>
      <c r="N49" s="62">
        <v>367</v>
      </c>
      <c r="O49" s="63">
        <v>396</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52</v>
      </c>
      <c r="M50" s="62">
        <v>52</v>
      </c>
      <c r="N50" s="62">
        <v>52</v>
      </c>
      <c r="O50" s="63">
        <v>52</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1</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1284</v>
      </c>
      <c r="L52" s="62">
        <v>1267</v>
      </c>
      <c r="M52" s="62">
        <v>1290</v>
      </c>
      <c r="N52" s="62">
        <v>1247</v>
      </c>
      <c r="O52" s="63">
        <v>1319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708</v>
      </c>
      <c r="L53" s="67">
        <v>840</v>
      </c>
      <c r="M53" s="67">
        <v>964</v>
      </c>
      <c r="N53" s="67">
        <v>1046</v>
      </c>
      <c r="O53" s="68">
        <v>1090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490</v>
      </c>
      <c r="L58" s="82" t="s">
        <v>490</v>
      </c>
      <c r="M58" s="82" t="s">
        <v>490</v>
      </c>
      <c r="N58" s="82" t="s">
        <v>490</v>
      </c>
      <c r="O58" s="83" t="s">
        <v>490</v>
      </c>
    </row>
    <row r="59" spans="1:21" ht="31.5" customHeight="1" x14ac:dyDescent="0.15">
      <c r="B59" s="1148"/>
      <c r="C59" s="1149"/>
      <c r="D59" s="1155" t="s">
        <v>26</v>
      </c>
      <c r="E59" s="1156"/>
      <c r="F59" s="1156"/>
      <c r="G59" s="1156"/>
      <c r="H59" s="1156"/>
      <c r="I59" s="1156"/>
      <c r="J59" s="1157"/>
      <c r="K59" s="84" t="s">
        <v>490</v>
      </c>
      <c r="L59" s="85" t="s">
        <v>490</v>
      </c>
      <c r="M59" s="85" t="s">
        <v>490</v>
      </c>
      <c r="N59" s="85" t="s">
        <v>490</v>
      </c>
      <c r="O59" s="86" t="s">
        <v>490</v>
      </c>
    </row>
    <row r="60" spans="1:21" ht="31.5" customHeight="1" thickBot="1" x14ac:dyDescent="0.2">
      <c r="B60" s="1150"/>
      <c r="C60" s="1151"/>
      <c r="D60" s="1158" t="s">
        <v>27</v>
      </c>
      <c r="E60" s="1159"/>
      <c r="F60" s="1159"/>
      <c r="G60" s="1159"/>
      <c r="H60" s="1159"/>
      <c r="I60" s="1159"/>
      <c r="J60" s="1160"/>
      <c r="K60" s="87" t="s">
        <v>490</v>
      </c>
      <c r="L60" s="88" t="s">
        <v>490</v>
      </c>
      <c r="M60" s="88" t="s">
        <v>490</v>
      </c>
      <c r="N60" s="88" t="s">
        <v>490</v>
      </c>
      <c r="O60" s="89" t="s">
        <v>490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cgCKxEpXYHxbaXrW7O9qzHweeB8GVR5QU1/7zjs+0+5ghVGPypA/t2EjxJ+FRhwwyoEcMheiQP26TkEFbUbZA==" saltValue="KS8ObZRLOPd8DelwplI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59055118110236227" right="0" top="0.59055118110236227" bottom="0.59055118110236227" header="0.39370078740157483" footer="0.39370078740157483"/>
  <pageSetup paperSize="9" scale="4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22347</v>
      </c>
      <c r="J41" s="331">
        <v>23112</v>
      </c>
      <c r="K41" s="331">
        <v>24177</v>
      </c>
      <c r="L41" s="331">
        <v>24817</v>
      </c>
      <c r="M41" s="332">
        <v>24207</v>
      </c>
    </row>
    <row r="42" spans="2:13" ht="27.75" customHeight="1" x14ac:dyDescent="0.15">
      <c r="B42" s="1171"/>
      <c r="C42" s="1172"/>
      <c r="D42" s="104"/>
      <c r="E42" s="1175" t="s">
        <v>32</v>
      </c>
      <c r="F42" s="1175"/>
      <c r="G42" s="1175"/>
      <c r="H42" s="1176"/>
      <c r="I42" s="333">
        <v>764</v>
      </c>
      <c r="J42" s="334">
        <v>723</v>
      </c>
      <c r="K42" s="334">
        <v>671</v>
      </c>
      <c r="L42" s="334">
        <v>620</v>
      </c>
      <c r="M42" s="335">
        <v>568</v>
      </c>
    </row>
    <row r="43" spans="2:13" ht="27.75" customHeight="1" x14ac:dyDescent="0.15">
      <c r="B43" s="1171"/>
      <c r="C43" s="1172"/>
      <c r="D43" s="104"/>
      <c r="E43" s="1175" t="s">
        <v>33</v>
      </c>
      <c r="F43" s="1175"/>
      <c r="G43" s="1175"/>
      <c r="H43" s="1176"/>
      <c r="I43" s="333">
        <v>4309</v>
      </c>
      <c r="J43" s="334">
        <v>3623</v>
      </c>
      <c r="K43" s="334">
        <v>3003</v>
      </c>
      <c r="L43" s="334">
        <v>2864</v>
      </c>
      <c r="M43" s="335">
        <v>2685</v>
      </c>
    </row>
    <row r="44" spans="2:13" ht="27.75" customHeight="1" x14ac:dyDescent="0.15">
      <c r="B44" s="1171"/>
      <c r="C44" s="1172"/>
      <c r="D44" s="104"/>
      <c r="E44" s="1175" t="s">
        <v>34</v>
      </c>
      <c r="F44" s="1175"/>
      <c r="G44" s="1175"/>
      <c r="H44" s="1176"/>
      <c r="I44" s="333">
        <v>3593</v>
      </c>
      <c r="J44" s="334">
        <v>4586</v>
      </c>
      <c r="K44" s="334">
        <v>5219</v>
      </c>
      <c r="L44" s="334">
        <v>4860</v>
      </c>
      <c r="M44" s="335">
        <v>4565</v>
      </c>
    </row>
    <row r="45" spans="2:13" ht="27.75" customHeight="1" x14ac:dyDescent="0.15">
      <c r="B45" s="1171"/>
      <c r="C45" s="1172"/>
      <c r="D45" s="104"/>
      <c r="E45" s="1175" t="s">
        <v>35</v>
      </c>
      <c r="F45" s="1175"/>
      <c r="G45" s="1175"/>
      <c r="H45" s="1176"/>
      <c r="I45" s="333">
        <v>2433</v>
      </c>
      <c r="J45" s="334">
        <v>2319</v>
      </c>
      <c r="K45" s="334">
        <v>2228</v>
      </c>
      <c r="L45" s="334">
        <v>2110</v>
      </c>
      <c r="M45" s="335">
        <v>2101</v>
      </c>
    </row>
    <row r="46" spans="2:13" ht="27.75" customHeight="1" x14ac:dyDescent="0.15">
      <c r="B46" s="1171"/>
      <c r="C46" s="1172"/>
      <c r="D46" s="105"/>
      <c r="E46" s="1175" t="s">
        <v>36</v>
      </c>
      <c r="F46" s="1175"/>
      <c r="G46" s="1175"/>
      <c r="H46" s="1176"/>
      <c r="I46" s="333" t="s">
        <v>490</v>
      </c>
      <c r="J46" s="334" t="s">
        <v>490</v>
      </c>
      <c r="K46" s="334" t="s">
        <v>490</v>
      </c>
      <c r="L46" s="334">
        <v>165</v>
      </c>
      <c r="M46" s="335">
        <v>150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1923</v>
      </c>
      <c r="J50" s="334">
        <v>2350</v>
      </c>
      <c r="K50" s="334">
        <v>2531</v>
      </c>
      <c r="L50" s="334">
        <v>1737</v>
      </c>
      <c r="M50" s="335">
        <v>1416</v>
      </c>
    </row>
    <row r="51" spans="2:13" ht="27.75" customHeight="1" x14ac:dyDescent="0.15">
      <c r="B51" s="1171"/>
      <c r="C51" s="1172"/>
      <c r="D51" s="104"/>
      <c r="E51" s="1175" t="s">
        <v>42</v>
      </c>
      <c r="F51" s="1175"/>
      <c r="G51" s="1175"/>
      <c r="H51" s="1176"/>
      <c r="I51" s="333">
        <v>999</v>
      </c>
      <c r="J51" s="334">
        <v>1020</v>
      </c>
      <c r="K51" s="334">
        <v>1160</v>
      </c>
      <c r="L51" s="334">
        <v>933</v>
      </c>
      <c r="M51" s="335">
        <v>851</v>
      </c>
    </row>
    <row r="52" spans="2:13" ht="27.75" customHeight="1" x14ac:dyDescent="0.15">
      <c r="B52" s="1173"/>
      <c r="C52" s="1174"/>
      <c r="D52" s="104"/>
      <c r="E52" s="1175" t="s">
        <v>43</v>
      </c>
      <c r="F52" s="1175"/>
      <c r="G52" s="1175"/>
      <c r="H52" s="1176"/>
      <c r="I52" s="333">
        <v>14397</v>
      </c>
      <c r="J52" s="334">
        <v>14515</v>
      </c>
      <c r="K52" s="334">
        <v>14986</v>
      </c>
      <c r="L52" s="334">
        <v>14504</v>
      </c>
      <c r="M52" s="335">
        <v>14032</v>
      </c>
    </row>
    <row r="53" spans="2:13" ht="27.75" customHeight="1" thickBot="1" x14ac:dyDescent="0.2">
      <c r="B53" s="1177" t="s">
        <v>19</v>
      </c>
      <c r="C53" s="1178"/>
      <c r="D53" s="108"/>
      <c r="E53" s="1179" t="s">
        <v>44</v>
      </c>
      <c r="F53" s="1179"/>
      <c r="G53" s="1179"/>
      <c r="H53" s="1180"/>
      <c r="I53" s="336">
        <v>16129</v>
      </c>
      <c r="J53" s="337">
        <v>16479</v>
      </c>
      <c r="K53" s="337">
        <v>16621</v>
      </c>
      <c r="L53" s="337">
        <v>18261</v>
      </c>
      <c r="M53" s="338">
        <v>17978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NHCIQySMabInVUbmuZkpkJErKAeHngv/V0dcero55qjkfwt7ssud/poVCPHcVr0oIfK/ZeANVp/5xF4lciiPw==" saltValue="dVQRMN05D/OjCZ6+UTCx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59055118110236227" right="0" top="0.59055118110236227" bottom="0.59055118110236227" header="0.39370078740157483" footer="0.39370078740157483"/>
  <pageSetup paperSize="9" scale="55"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467</v>
      </c>
      <c r="G55" s="339">
        <v>332</v>
      </c>
      <c r="H55" s="340">
        <v>294</v>
      </c>
    </row>
    <row r="56" spans="2:8" ht="52.5" customHeight="1" x14ac:dyDescent="0.15">
      <c r="B56" s="120"/>
      <c r="C56" s="1198" t="s">
        <v>47</v>
      </c>
      <c r="D56" s="1198"/>
      <c r="E56" s="1199"/>
      <c r="F56" s="341">
        <v>771</v>
      </c>
      <c r="G56" s="341">
        <v>194</v>
      </c>
      <c r="H56" s="342">
        <v>154</v>
      </c>
    </row>
    <row r="57" spans="2:8" ht="53.25" customHeight="1" x14ac:dyDescent="0.15">
      <c r="B57" s="120"/>
      <c r="C57" s="1200" t="s">
        <v>48</v>
      </c>
      <c r="D57" s="1200"/>
      <c r="E57" s="1201"/>
      <c r="F57" s="343">
        <v>1058</v>
      </c>
      <c r="G57" s="343">
        <v>951</v>
      </c>
      <c r="H57" s="344">
        <v>623</v>
      </c>
    </row>
    <row r="58" spans="2:8" ht="45.75" customHeight="1" x14ac:dyDescent="0.15">
      <c r="B58" s="121"/>
      <c r="C58" s="1188" t="s">
        <v>566</v>
      </c>
      <c r="D58" s="1189"/>
      <c r="E58" s="1190"/>
      <c r="F58" s="345">
        <v>700</v>
      </c>
      <c r="G58" s="345">
        <v>624</v>
      </c>
      <c r="H58" s="346">
        <v>420</v>
      </c>
    </row>
    <row r="59" spans="2:8" ht="45.75" customHeight="1" x14ac:dyDescent="0.15">
      <c r="B59" s="121"/>
      <c r="C59" s="1188" t="s">
        <v>567</v>
      </c>
      <c r="D59" s="1189"/>
      <c r="E59" s="1190"/>
      <c r="F59" s="345">
        <v>70</v>
      </c>
      <c r="G59" s="345">
        <v>68</v>
      </c>
      <c r="H59" s="346">
        <v>63</v>
      </c>
    </row>
    <row r="60" spans="2:8" ht="45.75" customHeight="1" x14ac:dyDescent="0.15">
      <c r="B60" s="121"/>
      <c r="C60" s="1188" t="s">
        <v>568</v>
      </c>
      <c r="D60" s="1189"/>
      <c r="E60" s="1190"/>
      <c r="F60" s="345">
        <v>79</v>
      </c>
      <c r="G60" s="345">
        <v>105</v>
      </c>
      <c r="H60" s="346">
        <v>38</v>
      </c>
    </row>
    <row r="61" spans="2:8" ht="45.75" customHeight="1" x14ac:dyDescent="0.15">
      <c r="B61" s="121"/>
      <c r="C61" s="1188" t="s">
        <v>569</v>
      </c>
      <c r="D61" s="1189"/>
      <c r="E61" s="1190"/>
      <c r="F61" s="345">
        <v>37</v>
      </c>
      <c r="G61" s="345">
        <v>37</v>
      </c>
      <c r="H61" s="346">
        <v>28</v>
      </c>
    </row>
    <row r="62" spans="2:8" ht="45.75" customHeight="1" thickBot="1" x14ac:dyDescent="0.2">
      <c r="B62" s="122"/>
      <c r="C62" s="1191" t="s">
        <v>570</v>
      </c>
      <c r="D62" s="1192"/>
      <c r="E62" s="1193"/>
      <c r="F62" s="347">
        <v>13</v>
      </c>
      <c r="G62" s="347">
        <v>19</v>
      </c>
      <c r="H62" s="348">
        <v>24</v>
      </c>
    </row>
    <row r="63" spans="2:8" ht="52.5" customHeight="1" thickBot="1" x14ac:dyDescent="0.2">
      <c r="B63" s="123"/>
      <c r="C63" s="1194" t="s">
        <v>49</v>
      </c>
      <c r="D63" s="1194"/>
      <c r="E63" s="1195"/>
      <c r="F63" s="349">
        <v>2296</v>
      </c>
      <c r="G63" s="349">
        <v>1477</v>
      </c>
      <c r="H63" s="350">
        <v>1071</v>
      </c>
    </row>
    <row r="64" spans="2:8" x14ac:dyDescent="0.15"/>
  </sheetData>
  <sheetProtection algorithmName="SHA-512" hashValue="ck7YJjzxukIP1q8CHfO9uunYakG1gu8zGiGxDLahpPZBSYD5w84RBTxw1cqWI4mtlvRqeb84QGbxSn5CxmY9ng==" saltValue="RMtDnaJim7GW6vrUEpbHpw=="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38"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269884</v>
      </c>
      <c r="E3" s="142"/>
      <c r="F3" s="143">
        <v>76347</v>
      </c>
      <c r="G3" s="144"/>
      <c r="H3" s="145"/>
    </row>
    <row r="4" spans="1:8" x14ac:dyDescent="0.15">
      <c r="A4" s="146"/>
      <c r="B4" s="147"/>
      <c r="C4" s="148"/>
      <c r="D4" s="149">
        <v>194337</v>
      </c>
      <c r="E4" s="150"/>
      <c r="F4" s="151">
        <v>41762</v>
      </c>
      <c r="G4" s="152"/>
      <c r="H4" s="153"/>
    </row>
    <row r="5" spans="1:8" x14ac:dyDescent="0.15">
      <c r="A5" s="134" t="s">
        <v>522</v>
      </c>
      <c r="B5" s="139"/>
      <c r="C5" s="140"/>
      <c r="D5" s="141">
        <v>108860</v>
      </c>
      <c r="E5" s="142"/>
      <c r="F5" s="143">
        <v>69604</v>
      </c>
      <c r="G5" s="144"/>
      <c r="H5" s="145"/>
    </row>
    <row r="6" spans="1:8" x14ac:dyDescent="0.15">
      <c r="A6" s="146"/>
      <c r="B6" s="147"/>
      <c r="C6" s="148"/>
      <c r="D6" s="149">
        <v>25459</v>
      </c>
      <c r="E6" s="150"/>
      <c r="F6" s="151">
        <v>36247</v>
      </c>
      <c r="G6" s="152"/>
      <c r="H6" s="153"/>
    </row>
    <row r="7" spans="1:8" x14ac:dyDescent="0.15">
      <c r="A7" s="134" t="s">
        <v>523</v>
      </c>
      <c r="B7" s="139"/>
      <c r="C7" s="140"/>
      <c r="D7" s="141">
        <v>155961</v>
      </c>
      <c r="E7" s="142"/>
      <c r="F7" s="143">
        <v>68410</v>
      </c>
      <c r="G7" s="144"/>
      <c r="H7" s="145"/>
    </row>
    <row r="8" spans="1:8" x14ac:dyDescent="0.15">
      <c r="A8" s="146"/>
      <c r="B8" s="147"/>
      <c r="C8" s="148"/>
      <c r="D8" s="149">
        <v>22514</v>
      </c>
      <c r="E8" s="150"/>
      <c r="F8" s="151">
        <v>35086</v>
      </c>
      <c r="G8" s="152"/>
      <c r="H8" s="153"/>
    </row>
    <row r="9" spans="1:8" x14ac:dyDescent="0.15">
      <c r="A9" s="134" t="s">
        <v>524</v>
      </c>
      <c r="B9" s="139"/>
      <c r="C9" s="140"/>
      <c r="D9" s="141">
        <v>179421</v>
      </c>
      <c r="E9" s="142"/>
      <c r="F9" s="143">
        <v>73019</v>
      </c>
      <c r="G9" s="144"/>
      <c r="H9" s="145"/>
    </row>
    <row r="10" spans="1:8" x14ac:dyDescent="0.15">
      <c r="A10" s="146"/>
      <c r="B10" s="147"/>
      <c r="C10" s="148"/>
      <c r="D10" s="149">
        <v>28086</v>
      </c>
      <c r="E10" s="150"/>
      <c r="F10" s="151">
        <v>39427</v>
      </c>
      <c r="G10" s="152"/>
      <c r="H10" s="153"/>
    </row>
    <row r="11" spans="1:8" x14ac:dyDescent="0.15">
      <c r="A11" s="134" t="s">
        <v>525</v>
      </c>
      <c r="B11" s="139"/>
      <c r="C11" s="140"/>
      <c r="D11" s="141">
        <v>48646</v>
      </c>
      <c r="E11" s="142"/>
      <c r="F11" s="143">
        <v>76590</v>
      </c>
      <c r="G11" s="144"/>
      <c r="H11" s="145"/>
    </row>
    <row r="12" spans="1:8" x14ac:dyDescent="0.15">
      <c r="A12" s="146"/>
      <c r="B12" s="147"/>
      <c r="C12" s="154"/>
      <c r="D12" s="149">
        <v>20071</v>
      </c>
      <c r="E12" s="150"/>
      <c r="F12" s="151">
        <v>42387</v>
      </c>
      <c r="G12" s="152"/>
      <c r="H12" s="153"/>
    </row>
    <row r="13" spans="1:8" x14ac:dyDescent="0.15">
      <c r="A13" s="134"/>
      <c r="B13" s="139"/>
      <c r="C13" s="140"/>
      <c r="D13" s="141">
        <v>152554</v>
      </c>
      <c r="E13" s="142"/>
      <c r="F13" s="143">
        <v>72794</v>
      </c>
      <c r="G13" s="155"/>
      <c r="H13" s="145"/>
    </row>
    <row r="14" spans="1:8" x14ac:dyDescent="0.15">
      <c r="A14" s="146"/>
      <c r="B14" s="147"/>
      <c r="C14" s="148"/>
      <c r="D14" s="149">
        <v>58093</v>
      </c>
      <c r="E14" s="150"/>
      <c r="F14" s="151">
        <v>38982</v>
      </c>
      <c r="G14" s="152"/>
      <c r="H14" s="153"/>
    </row>
    <row r="17" spans="1:11" x14ac:dyDescent="0.15">
      <c r="A17" s="130" t="s">
        <v>51</v>
      </c>
    </row>
    <row r="18" spans="1:11" x14ac:dyDescent="0.15">
      <c r="A18" s="156"/>
      <c r="B18" s="156" t="e">
        <f>#REF!</f>
        <v>#REF!</v>
      </c>
      <c r="C18" s="156" t="e">
        <f>#REF!</f>
        <v>#REF!</v>
      </c>
      <c r="D18" s="156" t="e">
        <f>#REF!</f>
        <v>#REF!</v>
      </c>
      <c r="E18" s="156" t="e">
        <f>#REF!</f>
        <v>#REF!</v>
      </c>
      <c r="F18" s="156" t="e">
        <f>#REF!</f>
        <v>#REF!</v>
      </c>
    </row>
    <row r="19" spans="1:11" x14ac:dyDescent="0.15">
      <c r="A19" s="156" t="s">
        <v>52</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15">
      <c r="A20" s="156" t="s">
        <v>53</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15">
      <c r="A21" s="156" t="s">
        <v>54</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15">
      <c r="A24" s="130" t="s">
        <v>55</v>
      </c>
    </row>
    <row r="25" spans="1:11" x14ac:dyDescent="0.15">
      <c r="A25" s="157"/>
      <c r="B25" s="157" t="e">
        <f>#REF!</f>
        <v>#REF!</v>
      </c>
      <c r="C25" s="157"/>
      <c r="D25" s="157" t="e">
        <f>#REF!</f>
        <v>#REF!</v>
      </c>
      <c r="E25" s="157"/>
      <c r="F25" s="157" t="e">
        <f>#REF!</f>
        <v>#REF!</v>
      </c>
      <c r="G25" s="157"/>
      <c r="H25" s="157" t="e">
        <f>#REF!</f>
        <v>#REF!</v>
      </c>
      <c r="I25" s="157"/>
      <c r="J25" s="157" t="e">
        <f>#REF!</f>
        <v>#REF!</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15">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15">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15">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15">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15">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15">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15">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15">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15">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15">
      <c r="A39" s="130" t="s">
        <v>58</v>
      </c>
    </row>
    <row r="40" spans="1:16" x14ac:dyDescent="0.15">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15">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15">
      <c r="A44" s="158" t="s">
        <v>62</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15">
      <c r="A45" s="158" t="s">
        <v>63</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15">
      <c r="A46" s="158" t="s">
        <v>64</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15">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15">
      <c r="A48" s="158" t="s">
        <v>65</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15">
      <c r="A49" s="158" t="s">
        <v>66</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15">
      <c r="A50" s="158" t="s">
        <v>67</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15">
      <c r="A53" s="130" t="s">
        <v>68</v>
      </c>
    </row>
    <row r="54" spans="1:16" x14ac:dyDescent="0.15">
      <c r="A54" s="157"/>
      <c r="B54" s="157" t="e">
        <f>#REF!</f>
        <v>#REF!</v>
      </c>
      <c r="C54" s="157"/>
      <c r="D54" s="157"/>
      <c r="E54" s="157" t="e">
        <f>#REF!</f>
        <v>#REF!</v>
      </c>
      <c r="F54" s="157"/>
      <c r="G54" s="157"/>
      <c r="H54" s="157" t="e">
        <f>#REF!</f>
        <v>#REF!</v>
      </c>
      <c r="I54" s="157"/>
      <c r="J54" s="157"/>
      <c r="K54" s="157" t="e">
        <f>#REF!</f>
        <v>#REF!</v>
      </c>
      <c r="L54" s="157"/>
      <c r="M54" s="157"/>
      <c r="N54" s="157" t="e">
        <f>#REF!</f>
        <v>#REF!</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t="e">
        <f>#REF!</f>
        <v>#REF!</v>
      </c>
      <c r="E56" s="157"/>
      <c r="F56" s="157"/>
      <c r="G56" s="157" t="e">
        <f>#REF!</f>
        <v>#REF!</v>
      </c>
      <c r="H56" s="157"/>
      <c r="I56" s="157"/>
      <c r="J56" s="157" t="e">
        <f>#REF!</f>
        <v>#REF!</v>
      </c>
      <c r="K56" s="157"/>
      <c r="L56" s="157"/>
      <c r="M56" s="157" t="e">
        <f>#REF!</f>
        <v>#REF!</v>
      </c>
      <c r="N56" s="157"/>
      <c r="O56" s="157"/>
      <c r="P56" s="157" t="e">
        <f>#REF!</f>
        <v>#REF!</v>
      </c>
    </row>
    <row r="57" spans="1:16" x14ac:dyDescent="0.15">
      <c r="A57" s="157" t="s">
        <v>42</v>
      </c>
      <c r="B57" s="157"/>
      <c r="C57" s="157"/>
      <c r="D57" s="157" t="e">
        <f>#REF!</f>
        <v>#REF!</v>
      </c>
      <c r="E57" s="157"/>
      <c r="F57" s="157"/>
      <c r="G57" s="157" t="e">
        <f>#REF!</f>
        <v>#REF!</v>
      </c>
      <c r="H57" s="157"/>
      <c r="I57" s="157"/>
      <c r="J57" s="157" t="e">
        <f>#REF!</f>
        <v>#REF!</v>
      </c>
      <c r="K57" s="157"/>
      <c r="L57" s="157"/>
      <c r="M57" s="157" t="e">
        <f>#REF!</f>
        <v>#REF!</v>
      </c>
      <c r="N57" s="157"/>
      <c r="O57" s="157"/>
      <c r="P57" s="157" t="e">
        <f>#REF!</f>
        <v>#REF!</v>
      </c>
    </row>
    <row r="58" spans="1:16" x14ac:dyDescent="0.15">
      <c r="A58" s="157" t="s">
        <v>41</v>
      </c>
      <c r="B58" s="157"/>
      <c r="C58" s="157"/>
      <c r="D58" s="157" t="e">
        <f>#REF!</f>
        <v>#REF!</v>
      </c>
      <c r="E58" s="157"/>
      <c r="F58" s="157"/>
      <c r="G58" s="157" t="e">
        <f>#REF!</f>
        <v>#REF!</v>
      </c>
      <c r="H58" s="157"/>
      <c r="I58" s="157"/>
      <c r="J58" s="157" t="e">
        <f>#REF!</f>
        <v>#REF!</v>
      </c>
      <c r="K58" s="157"/>
      <c r="L58" s="157"/>
      <c r="M58" s="157" t="e">
        <f>#REF!</f>
        <v>#REF!</v>
      </c>
      <c r="N58" s="157"/>
      <c r="O58" s="157"/>
      <c r="P58" s="157" t="e">
        <f>#REF!</f>
        <v>#REF!</v>
      </c>
    </row>
    <row r="59" spans="1:16" x14ac:dyDescent="0.15">
      <c r="A59" s="157" t="s">
        <v>39</v>
      </c>
      <c r="B59" s="157" t="e">
        <f>#REF!</f>
        <v>#REF!</v>
      </c>
      <c r="C59" s="157"/>
      <c r="D59" s="157"/>
      <c r="E59" s="157" t="e">
        <f>#REF!</f>
        <v>#REF!</v>
      </c>
      <c r="F59" s="157"/>
      <c r="G59" s="157"/>
      <c r="H59" s="157" t="e">
        <f>#REF!</f>
        <v>#REF!</v>
      </c>
      <c r="I59" s="157"/>
      <c r="J59" s="157"/>
      <c r="K59" s="157" t="e">
        <f>#REF!</f>
        <v>#REF!</v>
      </c>
      <c r="L59" s="157"/>
      <c r="M59" s="157"/>
      <c r="N59" s="157" t="e">
        <f>#REF!</f>
        <v>#REF!</v>
      </c>
      <c r="O59" s="157"/>
      <c r="P59" s="157"/>
    </row>
    <row r="60" spans="1:16" x14ac:dyDescent="0.15">
      <c r="A60" s="157" t="s">
        <v>38</v>
      </c>
      <c r="B60" s="157" t="e">
        <f>#REF!</f>
        <v>#REF!</v>
      </c>
      <c r="C60" s="157"/>
      <c r="D60" s="157"/>
      <c r="E60" s="157" t="e">
        <f>#REF!</f>
        <v>#REF!</v>
      </c>
      <c r="F60" s="157"/>
      <c r="G60" s="157"/>
      <c r="H60" s="157" t="e">
        <f>#REF!</f>
        <v>#REF!</v>
      </c>
      <c r="I60" s="157"/>
      <c r="J60" s="157"/>
      <c r="K60" s="157" t="e">
        <f>#REF!</f>
        <v>#REF!</v>
      </c>
      <c r="L60" s="157"/>
      <c r="M60" s="157"/>
      <c r="N60" s="157" t="e">
        <f>#REF!</f>
        <v>#REF!</v>
      </c>
      <c r="O60" s="157"/>
      <c r="P60" s="157"/>
    </row>
    <row r="61" spans="1:16" x14ac:dyDescent="0.15">
      <c r="A61" s="157" t="s">
        <v>36</v>
      </c>
      <c r="B61" s="157" t="e">
        <f>#REF!</f>
        <v>#REF!</v>
      </c>
      <c r="C61" s="157"/>
      <c r="D61" s="157"/>
      <c r="E61" s="157" t="e">
        <f>#REF!</f>
        <v>#REF!</v>
      </c>
      <c r="F61" s="157"/>
      <c r="G61" s="157"/>
      <c r="H61" s="157" t="e">
        <f>#REF!</f>
        <v>#REF!</v>
      </c>
      <c r="I61" s="157"/>
      <c r="J61" s="157"/>
      <c r="K61" s="157" t="e">
        <f>#REF!</f>
        <v>#REF!</v>
      </c>
      <c r="L61" s="157"/>
      <c r="M61" s="157"/>
      <c r="N61" s="157" t="e">
        <f>#REF!</f>
        <v>#REF!</v>
      </c>
      <c r="O61" s="157"/>
      <c r="P61" s="157"/>
    </row>
    <row r="62" spans="1:16" x14ac:dyDescent="0.15">
      <c r="A62" s="157" t="s">
        <v>35</v>
      </c>
      <c r="B62" s="157" t="e">
        <f>#REF!</f>
        <v>#REF!</v>
      </c>
      <c r="C62" s="157"/>
      <c r="D62" s="157"/>
      <c r="E62" s="157" t="e">
        <f>#REF!</f>
        <v>#REF!</v>
      </c>
      <c r="F62" s="157"/>
      <c r="G62" s="157"/>
      <c r="H62" s="157" t="e">
        <f>#REF!</f>
        <v>#REF!</v>
      </c>
      <c r="I62" s="157"/>
      <c r="J62" s="157"/>
      <c r="K62" s="157" t="e">
        <f>#REF!</f>
        <v>#REF!</v>
      </c>
      <c r="L62" s="157"/>
      <c r="M62" s="157"/>
      <c r="N62" s="157" t="e">
        <f>#REF!</f>
        <v>#REF!</v>
      </c>
      <c r="O62" s="157"/>
      <c r="P62" s="157"/>
    </row>
    <row r="63" spans="1:16" x14ac:dyDescent="0.15">
      <c r="A63" s="157" t="s">
        <v>34</v>
      </c>
      <c r="B63" s="157" t="e">
        <f>#REF!</f>
        <v>#REF!</v>
      </c>
      <c r="C63" s="157"/>
      <c r="D63" s="157"/>
      <c r="E63" s="157" t="e">
        <f>#REF!</f>
        <v>#REF!</v>
      </c>
      <c r="F63" s="157"/>
      <c r="G63" s="157"/>
      <c r="H63" s="157" t="e">
        <f>#REF!</f>
        <v>#REF!</v>
      </c>
      <c r="I63" s="157"/>
      <c r="J63" s="157"/>
      <c r="K63" s="157" t="e">
        <f>#REF!</f>
        <v>#REF!</v>
      </c>
      <c r="L63" s="157"/>
      <c r="M63" s="157"/>
      <c r="N63" s="157" t="e">
        <f>#REF!</f>
        <v>#REF!</v>
      </c>
      <c r="O63" s="157"/>
      <c r="P63" s="157"/>
    </row>
    <row r="64" spans="1:16" x14ac:dyDescent="0.15">
      <c r="A64" s="157" t="s">
        <v>33</v>
      </c>
      <c r="B64" s="157" t="e">
        <f>#REF!</f>
        <v>#REF!</v>
      </c>
      <c r="C64" s="157"/>
      <c r="D64" s="157"/>
      <c r="E64" s="157" t="e">
        <f>#REF!</f>
        <v>#REF!</v>
      </c>
      <c r="F64" s="157"/>
      <c r="G64" s="157"/>
      <c r="H64" s="157" t="e">
        <f>#REF!</f>
        <v>#REF!</v>
      </c>
      <c r="I64" s="157"/>
      <c r="J64" s="157"/>
      <c r="K64" s="157" t="e">
        <f>#REF!</f>
        <v>#REF!</v>
      </c>
      <c r="L64" s="157"/>
      <c r="M64" s="157"/>
      <c r="N64" s="157" t="e">
        <f>#REF!</f>
        <v>#REF!</v>
      </c>
      <c r="O64" s="157"/>
      <c r="P64" s="157"/>
    </row>
    <row r="65" spans="1:16" x14ac:dyDescent="0.15">
      <c r="A65" s="157" t="s">
        <v>32</v>
      </c>
      <c r="B65" s="157" t="e">
        <f>#REF!</f>
        <v>#REF!</v>
      </c>
      <c r="C65" s="157"/>
      <c r="D65" s="157"/>
      <c r="E65" s="157" t="e">
        <f>#REF!</f>
        <v>#REF!</v>
      </c>
      <c r="F65" s="157"/>
      <c r="G65" s="157"/>
      <c r="H65" s="157" t="e">
        <f>#REF!</f>
        <v>#REF!</v>
      </c>
      <c r="I65" s="157"/>
      <c r="J65" s="157"/>
      <c r="K65" s="157" t="e">
        <f>#REF!</f>
        <v>#REF!</v>
      </c>
      <c r="L65" s="157"/>
      <c r="M65" s="157"/>
      <c r="N65" s="157" t="e">
        <f>#REF!</f>
        <v>#REF!</v>
      </c>
      <c r="O65" s="157"/>
      <c r="P65" s="157"/>
    </row>
    <row r="66" spans="1:16" x14ac:dyDescent="0.15">
      <c r="A66" s="157" t="s">
        <v>31</v>
      </c>
      <c r="B66" s="157" t="e">
        <f>#REF!</f>
        <v>#REF!</v>
      </c>
      <c r="C66" s="157"/>
      <c r="D66" s="157"/>
      <c r="E66" s="157" t="e">
        <f>#REF!</f>
        <v>#REF!</v>
      </c>
      <c r="F66" s="157"/>
      <c r="G66" s="157"/>
      <c r="H66" s="157" t="e">
        <f>#REF!</f>
        <v>#REF!</v>
      </c>
      <c r="I66" s="157"/>
      <c r="J66" s="157"/>
      <c r="K66" s="157" t="e">
        <f>#REF!</f>
        <v>#REF!</v>
      </c>
      <c r="L66" s="157"/>
      <c r="M66" s="157"/>
      <c r="N66" s="157" t="e">
        <f>#REF!</f>
        <v>#REF!</v>
      </c>
      <c r="O66" s="157"/>
      <c r="P66" s="157"/>
    </row>
    <row r="67" spans="1:16" x14ac:dyDescent="0.15">
      <c r="A67" s="157" t="s">
        <v>71</v>
      </c>
      <c r="B67" s="157" t="e">
        <f>NA()</f>
        <v>#N/A</v>
      </c>
      <c r="C67" s="157" t="e">
        <f>IF(ISNUMBER(#REF!), IF(#REF! &lt; 0, 0,#REF!), NA())</f>
        <v>#N/A</v>
      </c>
      <c r="D67" s="157" t="e">
        <f>NA()</f>
        <v>#N/A</v>
      </c>
      <c r="E67" s="157" t="e">
        <f>NA()</f>
        <v>#N/A</v>
      </c>
      <c r="F67" s="157" t="e">
        <f>IF(ISNUMBER(#REF!), IF(#REF! &lt; 0, 0,#REF!), NA())</f>
        <v>#N/A</v>
      </c>
      <c r="G67" s="157" t="e">
        <f>NA()</f>
        <v>#N/A</v>
      </c>
      <c r="H67" s="157" t="e">
        <f>NA()</f>
        <v>#N/A</v>
      </c>
      <c r="I67" s="157" t="e">
        <f>IF(ISNUMBER(#REF!), IF(#REF! &lt; 0, 0,#REF!), NA())</f>
        <v>#N/A</v>
      </c>
      <c r="J67" s="157" t="e">
        <f>NA()</f>
        <v>#N/A</v>
      </c>
      <c r="K67" s="157" t="e">
        <f>NA()</f>
        <v>#N/A</v>
      </c>
      <c r="L67" s="157" t="e">
        <f>IF(ISNUMBER(#REF!), IF(#REF! &lt; 0, 0,#REF!), NA())</f>
        <v>#N/A</v>
      </c>
      <c r="M67" s="157" t="e">
        <f>NA()</f>
        <v>#N/A</v>
      </c>
      <c r="N67" s="157" t="e">
        <f>NA()</f>
        <v>#N/A</v>
      </c>
      <c r="O67" s="157" t="e">
        <f>IF(ISNUMBER(#REF!), IF(#REF! &lt; 0, 0,#REF!), NA())</f>
        <v>#N/A</v>
      </c>
      <c r="P67" s="157" t="e">
        <f>NA()</f>
        <v>#N/A</v>
      </c>
    </row>
    <row r="70" spans="1:16" x14ac:dyDescent="0.15">
      <c r="A70" s="159" t="s">
        <v>72</v>
      </c>
      <c r="B70" s="159"/>
      <c r="C70" s="159"/>
      <c r="D70" s="159"/>
      <c r="E70" s="159"/>
      <c r="F70" s="159"/>
    </row>
    <row r="71" spans="1:16" x14ac:dyDescent="0.15">
      <c r="A71" s="160"/>
      <c r="B71" s="160" t="e">
        <f>#REF!</f>
        <v>#REF!</v>
      </c>
      <c r="C71" s="160" t="e">
        <f>#REF!</f>
        <v>#REF!</v>
      </c>
      <c r="D71" s="160" t="e">
        <f>#REF!</f>
        <v>#REF!</v>
      </c>
    </row>
    <row r="72" spans="1:16" x14ac:dyDescent="0.15">
      <c r="A72" s="160" t="s">
        <v>73</v>
      </c>
      <c r="B72" s="161" t="e">
        <f>#REF!</f>
        <v>#REF!</v>
      </c>
      <c r="C72" s="161" t="e">
        <f>#REF!</f>
        <v>#REF!</v>
      </c>
      <c r="D72" s="161" t="e">
        <f>#REF!</f>
        <v>#REF!</v>
      </c>
    </row>
    <row r="73" spans="1:16" x14ac:dyDescent="0.15">
      <c r="A73" s="160" t="s">
        <v>74</v>
      </c>
      <c r="B73" s="161" t="e">
        <f>#REF!</f>
        <v>#REF!</v>
      </c>
      <c r="C73" s="161" t="e">
        <f>#REF!</f>
        <v>#REF!</v>
      </c>
      <c r="D73" s="161" t="e">
        <f>#REF!</f>
        <v>#REF!</v>
      </c>
    </row>
    <row r="74" spans="1:16" x14ac:dyDescent="0.15">
      <c r="A74" s="160" t="s">
        <v>75</v>
      </c>
      <c r="B74" s="161" t="e">
        <f>#REF!</f>
        <v>#REF!</v>
      </c>
      <c r="C74" s="161" t="e">
        <f>#REF!</f>
        <v>#REF!</v>
      </c>
      <c r="D74" s="161" t="e">
        <f>#REF!</f>
        <v>#REF!</v>
      </c>
    </row>
  </sheetData>
  <sheetProtection algorithmName="SHA-512" hashValue="b6wGjGr8MXTKbEpQDeivUaoF0MZUTXn7CpO3bPH6muyCIvt+wo+ESsclUIz9iwjdxBP3dXUyGM/S/zMY5/Hwtg==" saltValue="YjJZXnv31A92rI+dlt5+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3038854</v>
      </c>
      <c r="S5" s="664"/>
      <c r="T5" s="664"/>
      <c r="U5" s="664"/>
      <c r="V5" s="664"/>
      <c r="W5" s="664"/>
      <c r="X5" s="664"/>
      <c r="Y5" s="689"/>
      <c r="Z5" s="702">
        <v>16.899999999999999</v>
      </c>
      <c r="AA5" s="702"/>
      <c r="AB5" s="702"/>
      <c r="AC5" s="702"/>
      <c r="AD5" s="703">
        <v>2909533</v>
      </c>
      <c r="AE5" s="703"/>
      <c r="AF5" s="703"/>
      <c r="AG5" s="703"/>
      <c r="AH5" s="703"/>
      <c r="AI5" s="703"/>
      <c r="AJ5" s="703"/>
      <c r="AK5" s="703"/>
      <c r="AL5" s="690">
        <v>33.9</v>
      </c>
      <c r="AM5" s="672"/>
      <c r="AN5" s="672"/>
      <c r="AO5" s="691"/>
      <c r="AP5" s="666" t="s">
        <v>216</v>
      </c>
      <c r="AQ5" s="667"/>
      <c r="AR5" s="667"/>
      <c r="AS5" s="667"/>
      <c r="AT5" s="667"/>
      <c r="AU5" s="667"/>
      <c r="AV5" s="667"/>
      <c r="AW5" s="667"/>
      <c r="AX5" s="667"/>
      <c r="AY5" s="667"/>
      <c r="AZ5" s="667"/>
      <c r="BA5" s="667"/>
      <c r="BB5" s="667"/>
      <c r="BC5" s="667"/>
      <c r="BD5" s="667"/>
      <c r="BE5" s="667"/>
      <c r="BF5" s="668"/>
      <c r="BG5" s="608">
        <v>2907329</v>
      </c>
      <c r="BH5" s="609"/>
      <c r="BI5" s="609"/>
      <c r="BJ5" s="609"/>
      <c r="BK5" s="609"/>
      <c r="BL5" s="609"/>
      <c r="BM5" s="609"/>
      <c r="BN5" s="610"/>
      <c r="BO5" s="646">
        <v>95.7</v>
      </c>
      <c r="BP5" s="646"/>
      <c r="BQ5" s="646"/>
      <c r="BR5" s="646"/>
      <c r="BS5" s="647">
        <v>38812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159130</v>
      </c>
      <c r="S6" s="609"/>
      <c r="T6" s="609"/>
      <c r="U6" s="609"/>
      <c r="V6" s="609"/>
      <c r="W6" s="609"/>
      <c r="X6" s="609"/>
      <c r="Y6" s="610"/>
      <c r="Z6" s="646">
        <v>0.9</v>
      </c>
      <c r="AA6" s="646"/>
      <c r="AB6" s="646"/>
      <c r="AC6" s="646"/>
      <c r="AD6" s="647">
        <v>159130</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2907329</v>
      </c>
      <c r="BH6" s="609"/>
      <c r="BI6" s="609"/>
      <c r="BJ6" s="609"/>
      <c r="BK6" s="609"/>
      <c r="BL6" s="609"/>
      <c r="BM6" s="609"/>
      <c r="BN6" s="610"/>
      <c r="BO6" s="646">
        <v>95.7</v>
      </c>
      <c r="BP6" s="646"/>
      <c r="BQ6" s="646"/>
      <c r="BR6" s="646"/>
      <c r="BS6" s="647">
        <v>38812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162044</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162044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1082</v>
      </c>
      <c r="S7" s="609"/>
      <c r="T7" s="609"/>
      <c r="U7" s="609"/>
      <c r="V7" s="609"/>
      <c r="W7" s="609"/>
      <c r="X7" s="609"/>
      <c r="Y7" s="610"/>
      <c r="Z7" s="646">
        <v>0</v>
      </c>
      <c r="AA7" s="646"/>
      <c r="AB7" s="646"/>
      <c r="AC7" s="646"/>
      <c r="AD7" s="647">
        <v>1082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1249664</v>
      </c>
      <c r="BH7" s="609"/>
      <c r="BI7" s="609"/>
      <c r="BJ7" s="609"/>
      <c r="BK7" s="609"/>
      <c r="BL7" s="609"/>
      <c r="BM7" s="609"/>
      <c r="BN7" s="610"/>
      <c r="BO7" s="646">
        <v>41.1</v>
      </c>
      <c r="BP7" s="646"/>
      <c r="BQ7" s="646"/>
      <c r="BR7" s="646"/>
      <c r="BS7" s="647">
        <v>38812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4037777</v>
      </c>
      <c r="CS7" s="609"/>
      <c r="CT7" s="609"/>
      <c r="CU7" s="609"/>
      <c r="CV7" s="609"/>
      <c r="CW7" s="609"/>
      <c r="CX7" s="609"/>
      <c r="CY7" s="610"/>
      <c r="CZ7" s="646">
        <v>23</v>
      </c>
      <c r="DA7" s="646"/>
      <c r="DB7" s="646"/>
      <c r="DC7" s="646"/>
      <c r="DD7" s="614">
        <v>42345</v>
      </c>
      <c r="DE7" s="609"/>
      <c r="DF7" s="609"/>
      <c r="DG7" s="609"/>
      <c r="DH7" s="609"/>
      <c r="DI7" s="609"/>
      <c r="DJ7" s="609"/>
      <c r="DK7" s="609"/>
      <c r="DL7" s="609"/>
      <c r="DM7" s="609"/>
      <c r="DN7" s="609"/>
      <c r="DO7" s="609"/>
      <c r="DP7" s="610"/>
      <c r="DQ7" s="614">
        <v>2258230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14311</v>
      </c>
      <c r="S8" s="609"/>
      <c r="T8" s="609"/>
      <c r="U8" s="609"/>
      <c r="V8" s="609"/>
      <c r="W8" s="609"/>
      <c r="X8" s="609"/>
      <c r="Y8" s="610"/>
      <c r="Z8" s="646">
        <v>0.1</v>
      </c>
      <c r="AA8" s="646"/>
      <c r="AB8" s="646"/>
      <c r="AC8" s="646"/>
      <c r="AD8" s="647">
        <v>14311</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40662</v>
      </c>
      <c r="BH8" s="609"/>
      <c r="BI8" s="609"/>
      <c r="BJ8" s="609"/>
      <c r="BK8" s="609"/>
      <c r="BL8" s="609"/>
      <c r="BM8" s="609"/>
      <c r="BN8" s="610"/>
      <c r="BO8" s="646">
        <v>1.3</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5174075</v>
      </c>
      <c r="CS8" s="609"/>
      <c r="CT8" s="609"/>
      <c r="CU8" s="609"/>
      <c r="CV8" s="609"/>
      <c r="CW8" s="609"/>
      <c r="CX8" s="609"/>
      <c r="CY8" s="610"/>
      <c r="CZ8" s="646">
        <v>29.5</v>
      </c>
      <c r="DA8" s="646"/>
      <c r="DB8" s="646"/>
      <c r="DC8" s="646"/>
      <c r="DD8" s="614">
        <v>8259</v>
      </c>
      <c r="DE8" s="609"/>
      <c r="DF8" s="609"/>
      <c r="DG8" s="609"/>
      <c r="DH8" s="609"/>
      <c r="DI8" s="609"/>
      <c r="DJ8" s="609"/>
      <c r="DK8" s="609"/>
      <c r="DL8" s="609"/>
      <c r="DM8" s="609"/>
      <c r="DN8" s="609"/>
      <c r="DO8" s="609"/>
      <c r="DP8" s="610"/>
      <c r="DQ8" s="614">
        <v>2327048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20903</v>
      </c>
      <c r="S9" s="609"/>
      <c r="T9" s="609"/>
      <c r="U9" s="609"/>
      <c r="V9" s="609"/>
      <c r="W9" s="609"/>
      <c r="X9" s="609"/>
      <c r="Y9" s="610"/>
      <c r="Z9" s="646">
        <v>0.1</v>
      </c>
      <c r="AA9" s="646"/>
      <c r="AB9" s="646"/>
      <c r="AC9" s="646"/>
      <c r="AD9" s="647">
        <v>20903</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988786</v>
      </c>
      <c r="BH9" s="609"/>
      <c r="BI9" s="609"/>
      <c r="BJ9" s="609"/>
      <c r="BK9" s="609"/>
      <c r="BL9" s="609"/>
      <c r="BM9" s="609"/>
      <c r="BN9" s="610"/>
      <c r="BO9" s="646">
        <v>32.5</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1272364</v>
      </c>
      <c r="CS9" s="609"/>
      <c r="CT9" s="609"/>
      <c r="CU9" s="609"/>
      <c r="CV9" s="609"/>
      <c r="CW9" s="609"/>
      <c r="CX9" s="609"/>
      <c r="CY9" s="610"/>
      <c r="CZ9" s="646">
        <v>7.3</v>
      </c>
      <c r="DA9" s="646"/>
      <c r="DB9" s="646"/>
      <c r="DC9" s="646"/>
      <c r="DD9" s="614">
        <v>28820</v>
      </c>
      <c r="DE9" s="609"/>
      <c r="DF9" s="609"/>
      <c r="DG9" s="609"/>
      <c r="DH9" s="609"/>
      <c r="DI9" s="609"/>
      <c r="DJ9" s="609"/>
      <c r="DK9" s="609"/>
      <c r="DL9" s="609"/>
      <c r="DM9" s="609"/>
      <c r="DN9" s="609"/>
      <c r="DO9" s="609"/>
      <c r="DP9" s="610"/>
      <c r="DQ9" s="614">
        <v>1014916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83534</v>
      </c>
      <c r="BH10" s="609"/>
      <c r="BI10" s="609"/>
      <c r="BJ10" s="609"/>
      <c r="BK10" s="609"/>
      <c r="BL10" s="609"/>
      <c r="BM10" s="609"/>
      <c r="BN10" s="610"/>
      <c r="BO10" s="646">
        <v>2.7</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68292</v>
      </c>
      <c r="CS10" s="609"/>
      <c r="CT10" s="609"/>
      <c r="CU10" s="609"/>
      <c r="CV10" s="609"/>
      <c r="CW10" s="609"/>
      <c r="CX10" s="609"/>
      <c r="CY10" s="610"/>
      <c r="CZ10" s="646">
        <v>0.4</v>
      </c>
      <c r="DA10" s="646"/>
      <c r="DB10" s="646"/>
      <c r="DC10" s="646"/>
      <c r="DD10" s="614" t="s">
        <v>121</v>
      </c>
      <c r="DE10" s="609"/>
      <c r="DF10" s="609"/>
      <c r="DG10" s="609"/>
      <c r="DH10" s="609"/>
      <c r="DI10" s="609"/>
      <c r="DJ10" s="609"/>
      <c r="DK10" s="609"/>
      <c r="DL10" s="609"/>
      <c r="DM10" s="609"/>
      <c r="DN10" s="609"/>
      <c r="DO10" s="609"/>
      <c r="DP10" s="610"/>
      <c r="DQ10" s="614">
        <v>21256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702394</v>
      </c>
      <c r="S11" s="609"/>
      <c r="T11" s="609"/>
      <c r="U11" s="609"/>
      <c r="V11" s="609"/>
      <c r="W11" s="609"/>
      <c r="X11" s="609"/>
      <c r="Y11" s="610"/>
      <c r="Z11" s="611">
        <v>3.9</v>
      </c>
      <c r="AA11" s="612"/>
      <c r="AB11" s="612"/>
      <c r="AC11" s="613"/>
      <c r="AD11" s="614">
        <v>702394</v>
      </c>
      <c r="AE11" s="609"/>
      <c r="AF11" s="609"/>
      <c r="AG11" s="609"/>
      <c r="AH11" s="609"/>
      <c r="AI11" s="609"/>
      <c r="AJ11" s="609"/>
      <c r="AK11" s="610"/>
      <c r="AL11" s="611">
        <v>8.1999999999999993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136682</v>
      </c>
      <c r="BH11" s="609"/>
      <c r="BI11" s="609"/>
      <c r="BJ11" s="609"/>
      <c r="BK11" s="609"/>
      <c r="BL11" s="609"/>
      <c r="BM11" s="609"/>
      <c r="BN11" s="610"/>
      <c r="BO11" s="646">
        <v>4.5</v>
      </c>
      <c r="BP11" s="646"/>
      <c r="BQ11" s="646"/>
      <c r="BR11" s="646"/>
      <c r="BS11" s="647">
        <v>38812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668241</v>
      </c>
      <c r="CS11" s="609"/>
      <c r="CT11" s="609"/>
      <c r="CU11" s="609"/>
      <c r="CV11" s="609"/>
      <c r="CW11" s="609"/>
      <c r="CX11" s="609"/>
      <c r="CY11" s="610"/>
      <c r="CZ11" s="646">
        <v>3.8</v>
      </c>
      <c r="DA11" s="646"/>
      <c r="DB11" s="646"/>
      <c r="DC11" s="646"/>
      <c r="DD11" s="614">
        <v>181993</v>
      </c>
      <c r="DE11" s="609"/>
      <c r="DF11" s="609"/>
      <c r="DG11" s="609"/>
      <c r="DH11" s="609"/>
      <c r="DI11" s="609"/>
      <c r="DJ11" s="609"/>
      <c r="DK11" s="609"/>
      <c r="DL11" s="609"/>
      <c r="DM11" s="609"/>
      <c r="DN11" s="609"/>
      <c r="DO11" s="609"/>
      <c r="DP11" s="610"/>
      <c r="DQ11" s="614">
        <v>293596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1365178</v>
      </c>
      <c r="BH12" s="609"/>
      <c r="BI12" s="609"/>
      <c r="BJ12" s="609"/>
      <c r="BK12" s="609"/>
      <c r="BL12" s="609"/>
      <c r="BM12" s="609"/>
      <c r="BN12" s="610"/>
      <c r="BO12" s="646">
        <v>44.9</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687755</v>
      </c>
      <c r="CS12" s="609"/>
      <c r="CT12" s="609"/>
      <c r="CU12" s="609"/>
      <c r="CV12" s="609"/>
      <c r="CW12" s="609"/>
      <c r="CX12" s="609"/>
      <c r="CY12" s="610"/>
      <c r="CZ12" s="646">
        <v>3.9</v>
      </c>
      <c r="DA12" s="646"/>
      <c r="DB12" s="646"/>
      <c r="DC12" s="646"/>
      <c r="DD12" s="614">
        <v>208508</v>
      </c>
      <c r="DE12" s="609"/>
      <c r="DF12" s="609"/>
      <c r="DG12" s="609"/>
      <c r="DH12" s="609"/>
      <c r="DI12" s="609"/>
      <c r="DJ12" s="609"/>
      <c r="DK12" s="609"/>
      <c r="DL12" s="609"/>
      <c r="DM12" s="609"/>
      <c r="DN12" s="609"/>
      <c r="DO12" s="609"/>
      <c r="DP12" s="610"/>
      <c r="DQ12" s="614">
        <v>424063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1275614</v>
      </c>
      <c r="BH13" s="609"/>
      <c r="BI13" s="609"/>
      <c r="BJ13" s="609"/>
      <c r="BK13" s="609"/>
      <c r="BL13" s="609"/>
      <c r="BM13" s="609"/>
      <c r="BN13" s="610"/>
      <c r="BO13" s="646">
        <v>42</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1577813</v>
      </c>
      <c r="CS13" s="609"/>
      <c r="CT13" s="609"/>
      <c r="CU13" s="609"/>
      <c r="CV13" s="609"/>
      <c r="CW13" s="609"/>
      <c r="CX13" s="609"/>
      <c r="CY13" s="610"/>
      <c r="CZ13" s="646">
        <v>9</v>
      </c>
      <c r="DA13" s="646"/>
      <c r="DB13" s="646"/>
      <c r="DC13" s="646"/>
      <c r="DD13" s="614">
        <v>342233</v>
      </c>
      <c r="DE13" s="609"/>
      <c r="DF13" s="609"/>
      <c r="DG13" s="609"/>
      <c r="DH13" s="609"/>
      <c r="DI13" s="609"/>
      <c r="DJ13" s="609"/>
      <c r="DK13" s="609"/>
      <c r="DL13" s="609"/>
      <c r="DM13" s="609"/>
      <c r="DN13" s="609"/>
      <c r="DO13" s="609"/>
      <c r="DP13" s="610"/>
      <c r="DQ13" s="614">
        <v>964499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107260</v>
      </c>
      <c r="BH14" s="609"/>
      <c r="BI14" s="609"/>
      <c r="BJ14" s="609"/>
      <c r="BK14" s="609"/>
      <c r="BL14" s="609"/>
      <c r="BM14" s="609"/>
      <c r="BN14" s="610"/>
      <c r="BO14" s="646">
        <v>3.5</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624489</v>
      </c>
      <c r="CS14" s="609"/>
      <c r="CT14" s="609"/>
      <c r="CU14" s="609"/>
      <c r="CV14" s="609"/>
      <c r="CW14" s="609"/>
      <c r="CX14" s="609"/>
      <c r="CY14" s="610"/>
      <c r="CZ14" s="646">
        <v>3.6</v>
      </c>
      <c r="DA14" s="646"/>
      <c r="DB14" s="646"/>
      <c r="DC14" s="646"/>
      <c r="DD14" s="614">
        <v>36483</v>
      </c>
      <c r="DE14" s="609"/>
      <c r="DF14" s="609"/>
      <c r="DG14" s="609"/>
      <c r="DH14" s="609"/>
      <c r="DI14" s="609"/>
      <c r="DJ14" s="609"/>
      <c r="DK14" s="609"/>
      <c r="DL14" s="609"/>
      <c r="DM14" s="609"/>
      <c r="DN14" s="609"/>
      <c r="DO14" s="609"/>
      <c r="DP14" s="610"/>
      <c r="DQ14" s="614">
        <v>581594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16491</v>
      </c>
      <c r="S15" s="609"/>
      <c r="T15" s="609"/>
      <c r="U15" s="609"/>
      <c r="V15" s="609"/>
      <c r="W15" s="609"/>
      <c r="X15" s="609"/>
      <c r="Y15" s="610"/>
      <c r="Z15" s="646">
        <v>0.1</v>
      </c>
      <c r="AA15" s="646"/>
      <c r="AB15" s="646"/>
      <c r="AC15" s="646"/>
      <c r="AD15" s="647">
        <v>16491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185227</v>
      </c>
      <c r="BH15" s="609"/>
      <c r="BI15" s="609"/>
      <c r="BJ15" s="609"/>
      <c r="BK15" s="609"/>
      <c r="BL15" s="609"/>
      <c r="BM15" s="609"/>
      <c r="BN15" s="610"/>
      <c r="BO15" s="646">
        <v>6.1</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1541914</v>
      </c>
      <c r="CS15" s="609"/>
      <c r="CT15" s="609"/>
      <c r="CU15" s="609"/>
      <c r="CV15" s="609"/>
      <c r="CW15" s="609"/>
      <c r="CX15" s="609"/>
      <c r="CY15" s="610"/>
      <c r="CZ15" s="646">
        <v>8.8000000000000007</v>
      </c>
      <c r="DA15" s="646"/>
      <c r="DB15" s="646"/>
      <c r="DC15" s="646"/>
      <c r="DD15" s="614">
        <v>339284</v>
      </c>
      <c r="DE15" s="609"/>
      <c r="DF15" s="609"/>
      <c r="DG15" s="609"/>
      <c r="DH15" s="609"/>
      <c r="DI15" s="609"/>
      <c r="DJ15" s="609"/>
      <c r="DK15" s="609"/>
      <c r="DL15" s="609"/>
      <c r="DM15" s="609"/>
      <c r="DN15" s="609"/>
      <c r="DO15" s="609"/>
      <c r="DP15" s="610"/>
      <c r="DQ15" s="614">
        <v>987176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47911</v>
      </c>
      <c r="S16" s="609"/>
      <c r="T16" s="609"/>
      <c r="U16" s="609"/>
      <c r="V16" s="609"/>
      <c r="W16" s="609"/>
      <c r="X16" s="609"/>
      <c r="Y16" s="610"/>
      <c r="Z16" s="646">
        <v>0.3</v>
      </c>
      <c r="AA16" s="646"/>
      <c r="AB16" s="646"/>
      <c r="AC16" s="646"/>
      <c r="AD16" s="647">
        <v>47911</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164498</v>
      </c>
      <c r="CS16" s="609"/>
      <c r="CT16" s="609"/>
      <c r="CU16" s="609"/>
      <c r="CV16" s="609"/>
      <c r="CW16" s="609"/>
      <c r="CX16" s="609"/>
      <c r="CY16" s="610"/>
      <c r="CZ16" s="646">
        <v>0.9</v>
      </c>
      <c r="DA16" s="646"/>
      <c r="DB16" s="646"/>
      <c r="DC16" s="646"/>
      <c r="DD16" s="614" t="s">
        <v>121</v>
      </c>
      <c r="DE16" s="609"/>
      <c r="DF16" s="609"/>
      <c r="DG16" s="609"/>
      <c r="DH16" s="609"/>
      <c r="DI16" s="609"/>
      <c r="DJ16" s="609"/>
      <c r="DK16" s="609"/>
      <c r="DL16" s="609"/>
      <c r="DM16" s="609"/>
      <c r="DN16" s="609"/>
      <c r="DO16" s="609"/>
      <c r="DP16" s="610"/>
      <c r="DQ16" s="614">
        <v>33396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139423</v>
      </c>
      <c r="S17" s="609"/>
      <c r="T17" s="609"/>
      <c r="U17" s="609"/>
      <c r="V17" s="609"/>
      <c r="W17" s="609"/>
      <c r="X17" s="609"/>
      <c r="Y17" s="610"/>
      <c r="Z17" s="646">
        <v>0.8</v>
      </c>
      <c r="AA17" s="646"/>
      <c r="AB17" s="646"/>
      <c r="AC17" s="646"/>
      <c r="AD17" s="647">
        <v>139423</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1552082</v>
      </c>
      <c r="CS17" s="609"/>
      <c r="CT17" s="609"/>
      <c r="CU17" s="609"/>
      <c r="CV17" s="609"/>
      <c r="CW17" s="609"/>
      <c r="CX17" s="609"/>
      <c r="CY17" s="610"/>
      <c r="CZ17" s="646">
        <v>8.9</v>
      </c>
      <c r="DA17" s="646"/>
      <c r="DB17" s="646"/>
      <c r="DC17" s="646"/>
      <c r="DD17" s="614" t="s">
        <v>121</v>
      </c>
      <c r="DE17" s="609"/>
      <c r="DF17" s="609"/>
      <c r="DG17" s="609"/>
      <c r="DH17" s="609"/>
      <c r="DI17" s="609"/>
      <c r="DJ17" s="609"/>
      <c r="DK17" s="609"/>
      <c r="DL17" s="609"/>
      <c r="DM17" s="609"/>
      <c r="DN17" s="609"/>
      <c r="DO17" s="609"/>
      <c r="DP17" s="610"/>
      <c r="DQ17" s="614">
        <v>1537077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20910</v>
      </c>
      <c r="S18" s="609"/>
      <c r="T18" s="609"/>
      <c r="U18" s="609"/>
      <c r="V18" s="609"/>
      <c r="W18" s="609"/>
      <c r="X18" s="609"/>
      <c r="Y18" s="610"/>
      <c r="Z18" s="646">
        <v>0.1</v>
      </c>
      <c r="AA18" s="646"/>
      <c r="AB18" s="646"/>
      <c r="AC18" s="646"/>
      <c r="AD18" s="647">
        <v>20910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107309</v>
      </c>
      <c r="S19" s="609"/>
      <c r="T19" s="609"/>
      <c r="U19" s="609"/>
      <c r="V19" s="609"/>
      <c r="W19" s="609"/>
      <c r="X19" s="609"/>
      <c r="Y19" s="610"/>
      <c r="Z19" s="646">
        <v>0.6</v>
      </c>
      <c r="AA19" s="646"/>
      <c r="AB19" s="646"/>
      <c r="AC19" s="646"/>
      <c r="AD19" s="647">
        <v>107309</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131525</v>
      </c>
      <c r="BH19" s="609"/>
      <c r="BI19" s="609"/>
      <c r="BJ19" s="609"/>
      <c r="BK19" s="609"/>
      <c r="BL19" s="609"/>
      <c r="BM19" s="609"/>
      <c r="BN19" s="610"/>
      <c r="BO19" s="646">
        <v>4.3</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11204</v>
      </c>
      <c r="S20" s="609"/>
      <c r="T20" s="609"/>
      <c r="U20" s="609"/>
      <c r="V20" s="609"/>
      <c r="W20" s="609"/>
      <c r="X20" s="609"/>
      <c r="Y20" s="610"/>
      <c r="Z20" s="646">
        <v>0.1</v>
      </c>
      <c r="AA20" s="646"/>
      <c r="AB20" s="646"/>
      <c r="AC20" s="646"/>
      <c r="AD20" s="647">
        <v>11204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131525</v>
      </c>
      <c r="BH20" s="609"/>
      <c r="BI20" s="609"/>
      <c r="BJ20" s="609"/>
      <c r="BK20" s="609"/>
      <c r="BL20" s="609"/>
      <c r="BM20" s="609"/>
      <c r="BN20" s="610"/>
      <c r="BO20" s="646">
        <v>4.3</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17531344</v>
      </c>
      <c r="CS20" s="609"/>
      <c r="CT20" s="609"/>
      <c r="CU20" s="609"/>
      <c r="CV20" s="609"/>
      <c r="CW20" s="609"/>
      <c r="CX20" s="609"/>
      <c r="CY20" s="610"/>
      <c r="CZ20" s="646">
        <v>100</v>
      </c>
      <c r="DA20" s="646"/>
      <c r="DB20" s="646"/>
      <c r="DC20" s="646"/>
      <c r="DD20" s="614">
        <v>1187925</v>
      </c>
      <c r="DE20" s="609"/>
      <c r="DF20" s="609"/>
      <c r="DG20" s="609"/>
      <c r="DH20" s="609"/>
      <c r="DI20" s="609"/>
      <c r="DJ20" s="609"/>
      <c r="DK20" s="609"/>
      <c r="DL20" s="609"/>
      <c r="DM20" s="609"/>
      <c r="DN20" s="609"/>
      <c r="DO20" s="609"/>
      <c r="DP20" s="610"/>
      <c r="DQ20" s="614">
        <v>10604895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5583528</v>
      </c>
      <c r="S21" s="609"/>
      <c r="T21" s="609"/>
      <c r="U21" s="609"/>
      <c r="V21" s="609"/>
      <c r="W21" s="609"/>
      <c r="X21" s="609"/>
      <c r="Y21" s="610"/>
      <c r="Z21" s="646">
        <v>31</v>
      </c>
      <c r="AA21" s="646"/>
      <c r="AB21" s="646"/>
      <c r="AC21" s="646"/>
      <c r="AD21" s="647">
        <v>4532604</v>
      </c>
      <c r="AE21" s="647"/>
      <c r="AF21" s="647"/>
      <c r="AG21" s="647"/>
      <c r="AH21" s="647"/>
      <c r="AI21" s="647"/>
      <c r="AJ21" s="647"/>
      <c r="AK21" s="647"/>
      <c r="AL21" s="611">
        <v>52.8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2205</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4532604</v>
      </c>
      <c r="S22" s="609"/>
      <c r="T22" s="609"/>
      <c r="U22" s="609"/>
      <c r="V22" s="609"/>
      <c r="W22" s="609"/>
      <c r="X22" s="609"/>
      <c r="Y22" s="610"/>
      <c r="Z22" s="646">
        <v>25.1</v>
      </c>
      <c r="AA22" s="646"/>
      <c r="AB22" s="646"/>
      <c r="AC22" s="646"/>
      <c r="AD22" s="647">
        <v>4532604</v>
      </c>
      <c r="AE22" s="647"/>
      <c r="AF22" s="647"/>
      <c r="AG22" s="647"/>
      <c r="AH22" s="647"/>
      <c r="AI22" s="647"/>
      <c r="AJ22" s="647"/>
      <c r="AK22" s="647"/>
      <c r="AL22" s="611">
        <v>52.8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1050924</v>
      </c>
      <c r="S23" s="609"/>
      <c r="T23" s="609"/>
      <c r="U23" s="609"/>
      <c r="V23" s="609"/>
      <c r="W23" s="609"/>
      <c r="X23" s="609"/>
      <c r="Y23" s="610"/>
      <c r="Z23" s="646">
        <v>5.8</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129320</v>
      </c>
      <c r="BH23" s="609"/>
      <c r="BI23" s="609"/>
      <c r="BJ23" s="609"/>
      <c r="BK23" s="609"/>
      <c r="BL23" s="609"/>
      <c r="BM23" s="609"/>
      <c r="BN23" s="610"/>
      <c r="BO23" s="646">
        <v>4.3</v>
      </c>
      <c r="BP23" s="646"/>
      <c r="BQ23" s="646"/>
      <c r="BR23" s="646"/>
      <c r="BS23" s="647" t="s">
        <v>121</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7452190</v>
      </c>
      <c r="CS24" s="664"/>
      <c r="CT24" s="664"/>
      <c r="CU24" s="664"/>
      <c r="CV24" s="664"/>
      <c r="CW24" s="664"/>
      <c r="CX24" s="664"/>
      <c r="CY24" s="689"/>
      <c r="CZ24" s="690">
        <v>42.5</v>
      </c>
      <c r="DA24" s="672"/>
      <c r="DB24" s="672"/>
      <c r="DC24" s="692"/>
      <c r="DD24" s="688">
        <v>4865304</v>
      </c>
      <c r="DE24" s="664"/>
      <c r="DF24" s="664"/>
      <c r="DG24" s="664"/>
      <c r="DH24" s="664"/>
      <c r="DI24" s="664"/>
      <c r="DJ24" s="664"/>
      <c r="DK24" s="689"/>
      <c r="DL24" s="688">
        <v>4235455</v>
      </c>
      <c r="DM24" s="664"/>
      <c r="DN24" s="664"/>
      <c r="DO24" s="664"/>
      <c r="DP24" s="664"/>
      <c r="DQ24" s="664"/>
      <c r="DR24" s="664"/>
      <c r="DS24" s="664"/>
      <c r="DT24" s="664"/>
      <c r="DU24" s="664"/>
      <c r="DV24" s="689"/>
      <c r="DW24" s="690">
        <v>49.2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9724027</v>
      </c>
      <c r="S25" s="609"/>
      <c r="T25" s="609"/>
      <c r="U25" s="609"/>
      <c r="V25" s="609"/>
      <c r="W25" s="609"/>
      <c r="X25" s="609"/>
      <c r="Y25" s="610"/>
      <c r="Z25" s="646">
        <v>53.9</v>
      </c>
      <c r="AA25" s="646"/>
      <c r="AB25" s="646"/>
      <c r="AC25" s="646"/>
      <c r="AD25" s="647">
        <v>8543782</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2712103</v>
      </c>
      <c r="CS25" s="621"/>
      <c r="CT25" s="621"/>
      <c r="CU25" s="621"/>
      <c r="CV25" s="621"/>
      <c r="CW25" s="621"/>
      <c r="CX25" s="621"/>
      <c r="CY25" s="622"/>
      <c r="CZ25" s="611">
        <v>15.5</v>
      </c>
      <c r="DA25" s="623"/>
      <c r="DB25" s="623"/>
      <c r="DC25" s="624"/>
      <c r="DD25" s="614">
        <v>2380562</v>
      </c>
      <c r="DE25" s="621"/>
      <c r="DF25" s="621"/>
      <c r="DG25" s="621"/>
      <c r="DH25" s="621"/>
      <c r="DI25" s="621"/>
      <c r="DJ25" s="621"/>
      <c r="DK25" s="622"/>
      <c r="DL25" s="614">
        <v>2077678</v>
      </c>
      <c r="DM25" s="621"/>
      <c r="DN25" s="621"/>
      <c r="DO25" s="621"/>
      <c r="DP25" s="621"/>
      <c r="DQ25" s="621"/>
      <c r="DR25" s="621"/>
      <c r="DS25" s="621"/>
      <c r="DT25" s="621"/>
      <c r="DU25" s="621"/>
      <c r="DV25" s="622"/>
      <c r="DW25" s="611">
        <v>24.1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2552</v>
      </c>
      <c r="S26" s="609"/>
      <c r="T26" s="609"/>
      <c r="U26" s="609"/>
      <c r="V26" s="609"/>
      <c r="W26" s="609"/>
      <c r="X26" s="609"/>
      <c r="Y26" s="610"/>
      <c r="Z26" s="646">
        <v>0</v>
      </c>
      <c r="AA26" s="646"/>
      <c r="AB26" s="646"/>
      <c r="AC26" s="646"/>
      <c r="AD26" s="647">
        <v>2552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1554703</v>
      </c>
      <c r="CS26" s="609"/>
      <c r="CT26" s="609"/>
      <c r="CU26" s="609"/>
      <c r="CV26" s="609"/>
      <c r="CW26" s="609"/>
      <c r="CX26" s="609"/>
      <c r="CY26" s="610"/>
      <c r="CZ26" s="611">
        <v>8.9</v>
      </c>
      <c r="DA26" s="623"/>
      <c r="DB26" s="623"/>
      <c r="DC26" s="624"/>
      <c r="DD26" s="614">
        <v>1355869</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65314</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3038854</v>
      </c>
      <c r="BH27" s="609"/>
      <c r="BI27" s="609"/>
      <c r="BJ27" s="609"/>
      <c r="BK27" s="609"/>
      <c r="BL27" s="609"/>
      <c r="BM27" s="609"/>
      <c r="BN27" s="610"/>
      <c r="BO27" s="646">
        <v>100</v>
      </c>
      <c r="BP27" s="646"/>
      <c r="BQ27" s="646"/>
      <c r="BR27" s="646"/>
      <c r="BS27" s="647">
        <v>38812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3188005</v>
      </c>
      <c r="CS27" s="621"/>
      <c r="CT27" s="621"/>
      <c r="CU27" s="621"/>
      <c r="CV27" s="621"/>
      <c r="CW27" s="621"/>
      <c r="CX27" s="621"/>
      <c r="CY27" s="622"/>
      <c r="CZ27" s="611">
        <v>18.2</v>
      </c>
      <c r="DA27" s="623"/>
      <c r="DB27" s="623"/>
      <c r="DC27" s="624"/>
      <c r="DD27" s="614">
        <v>947665</v>
      </c>
      <c r="DE27" s="621"/>
      <c r="DF27" s="621"/>
      <c r="DG27" s="621"/>
      <c r="DH27" s="621"/>
      <c r="DI27" s="621"/>
      <c r="DJ27" s="621"/>
      <c r="DK27" s="622"/>
      <c r="DL27" s="614">
        <v>620700</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101162</v>
      </c>
      <c r="S28" s="609"/>
      <c r="T28" s="609"/>
      <c r="U28" s="609"/>
      <c r="V28" s="609"/>
      <c r="W28" s="609"/>
      <c r="X28" s="609"/>
      <c r="Y28" s="610"/>
      <c r="Z28" s="646">
        <v>0.6</v>
      </c>
      <c r="AA28" s="646"/>
      <c r="AB28" s="646"/>
      <c r="AC28" s="646"/>
      <c r="AD28" s="647">
        <v>18838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1552082</v>
      </c>
      <c r="CS28" s="609"/>
      <c r="CT28" s="609"/>
      <c r="CU28" s="609"/>
      <c r="CV28" s="609"/>
      <c r="CW28" s="609"/>
      <c r="CX28" s="609"/>
      <c r="CY28" s="610"/>
      <c r="CZ28" s="611">
        <v>8.9</v>
      </c>
      <c r="DA28" s="623"/>
      <c r="DB28" s="623"/>
      <c r="DC28" s="624"/>
      <c r="DD28" s="614">
        <v>1537077</v>
      </c>
      <c r="DE28" s="609"/>
      <c r="DF28" s="609"/>
      <c r="DG28" s="609"/>
      <c r="DH28" s="609"/>
      <c r="DI28" s="609"/>
      <c r="DJ28" s="609"/>
      <c r="DK28" s="610"/>
      <c r="DL28" s="614">
        <v>1537077</v>
      </c>
      <c r="DM28" s="609"/>
      <c r="DN28" s="609"/>
      <c r="DO28" s="609"/>
      <c r="DP28" s="609"/>
      <c r="DQ28" s="609"/>
      <c r="DR28" s="609"/>
      <c r="DS28" s="609"/>
      <c r="DT28" s="609"/>
      <c r="DU28" s="609"/>
      <c r="DV28" s="610"/>
      <c r="DW28" s="611">
        <v>17.899999999999999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32980</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1551770</v>
      </c>
      <c r="CS29" s="621"/>
      <c r="CT29" s="621"/>
      <c r="CU29" s="621"/>
      <c r="CV29" s="621"/>
      <c r="CW29" s="621"/>
      <c r="CX29" s="621"/>
      <c r="CY29" s="622"/>
      <c r="CZ29" s="611">
        <v>8.9</v>
      </c>
      <c r="DA29" s="623"/>
      <c r="DB29" s="623"/>
      <c r="DC29" s="624"/>
      <c r="DD29" s="614">
        <v>1536765</v>
      </c>
      <c r="DE29" s="621"/>
      <c r="DF29" s="621"/>
      <c r="DG29" s="621"/>
      <c r="DH29" s="621"/>
      <c r="DI29" s="621"/>
      <c r="DJ29" s="621"/>
      <c r="DK29" s="622"/>
      <c r="DL29" s="614">
        <v>1536765</v>
      </c>
      <c r="DM29" s="621"/>
      <c r="DN29" s="621"/>
      <c r="DO29" s="621"/>
      <c r="DP29" s="621"/>
      <c r="DQ29" s="621"/>
      <c r="DR29" s="621"/>
      <c r="DS29" s="621"/>
      <c r="DT29" s="621"/>
      <c r="DU29" s="621"/>
      <c r="DV29" s="622"/>
      <c r="DW29" s="611">
        <v>17.8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2666544</v>
      </c>
      <c r="S30" s="609"/>
      <c r="T30" s="609"/>
      <c r="U30" s="609"/>
      <c r="V30" s="609"/>
      <c r="W30" s="609"/>
      <c r="X30" s="609"/>
      <c r="Y30" s="610"/>
      <c r="Z30" s="646">
        <v>14.8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1433406</v>
      </c>
      <c r="CS30" s="609"/>
      <c r="CT30" s="609"/>
      <c r="CU30" s="609"/>
      <c r="CV30" s="609"/>
      <c r="CW30" s="609"/>
      <c r="CX30" s="609"/>
      <c r="CY30" s="610"/>
      <c r="CZ30" s="611">
        <v>8.1999999999999993</v>
      </c>
      <c r="DA30" s="623"/>
      <c r="DB30" s="623"/>
      <c r="DC30" s="624"/>
      <c r="DD30" s="614">
        <v>1418895</v>
      </c>
      <c r="DE30" s="609"/>
      <c r="DF30" s="609"/>
      <c r="DG30" s="609"/>
      <c r="DH30" s="609"/>
      <c r="DI30" s="609"/>
      <c r="DJ30" s="609"/>
      <c r="DK30" s="610"/>
      <c r="DL30" s="614">
        <v>1418895</v>
      </c>
      <c r="DM30" s="609"/>
      <c r="DN30" s="609"/>
      <c r="DO30" s="609"/>
      <c r="DP30" s="609"/>
      <c r="DQ30" s="609"/>
      <c r="DR30" s="609"/>
      <c r="DS30" s="609"/>
      <c r="DT30" s="609"/>
      <c r="DU30" s="609"/>
      <c r="DV30" s="610"/>
      <c r="DW30" s="611">
        <v>16.5</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99.8</v>
      </c>
      <c r="BH31" s="671"/>
      <c r="BI31" s="671"/>
      <c r="BJ31" s="671"/>
      <c r="BK31" s="671"/>
      <c r="BL31" s="671"/>
      <c r="BM31" s="672">
        <v>99.4</v>
      </c>
      <c r="BN31" s="671"/>
      <c r="BO31" s="671"/>
      <c r="BP31" s="671"/>
      <c r="BQ31" s="673"/>
      <c r="BR31" s="670">
        <v>99.8</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118364</v>
      </c>
      <c r="CS31" s="621"/>
      <c r="CT31" s="621"/>
      <c r="CU31" s="621"/>
      <c r="CV31" s="621"/>
      <c r="CW31" s="621"/>
      <c r="CX31" s="621"/>
      <c r="CY31" s="622"/>
      <c r="CZ31" s="611">
        <v>0.7</v>
      </c>
      <c r="DA31" s="623"/>
      <c r="DB31" s="623"/>
      <c r="DC31" s="624"/>
      <c r="DD31" s="614">
        <v>117870</v>
      </c>
      <c r="DE31" s="621"/>
      <c r="DF31" s="621"/>
      <c r="DG31" s="621"/>
      <c r="DH31" s="621"/>
      <c r="DI31" s="621"/>
      <c r="DJ31" s="621"/>
      <c r="DK31" s="622"/>
      <c r="DL31" s="614">
        <v>117870</v>
      </c>
      <c r="DM31" s="621"/>
      <c r="DN31" s="621"/>
      <c r="DO31" s="621"/>
      <c r="DP31" s="621"/>
      <c r="DQ31" s="621"/>
      <c r="DR31" s="621"/>
      <c r="DS31" s="621"/>
      <c r="DT31" s="621"/>
      <c r="DU31" s="621"/>
      <c r="DV31" s="622"/>
      <c r="DW31" s="611">
        <v>1.4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1139611</v>
      </c>
      <c r="S32" s="609"/>
      <c r="T32" s="609"/>
      <c r="U32" s="609"/>
      <c r="V32" s="609"/>
      <c r="W32" s="609"/>
      <c r="X32" s="609"/>
      <c r="Y32" s="610"/>
      <c r="Z32" s="646">
        <v>6.3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99.8</v>
      </c>
      <c r="BH32" s="621"/>
      <c r="BI32" s="621"/>
      <c r="BJ32" s="621"/>
      <c r="BK32" s="621"/>
      <c r="BL32" s="621"/>
      <c r="BM32" s="612">
        <v>99.4</v>
      </c>
      <c r="BN32" s="621"/>
      <c r="BO32" s="621"/>
      <c r="BP32" s="621"/>
      <c r="BQ32" s="644"/>
      <c r="BR32" s="679">
        <v>99.8</v>
      </c>
      <c r="BS32" s="621"/>
      <c r="BT32" s="621"/>
      <c r="BU32" s="621"/>
      <c r="BV32" s="621"/>
      <c r="BW32" s="621"/>
      <c r="BX32" s="612">
        <v>99.4</v>
      </c>
      <c r="BY32" s="621"/>
      <c r="BZ32" s="621"/>
      <c r="CA32" s="621"/>
      <c r="CB32" s="644"/>
      <c r="CD32" s="631"/>
      <c r="CE32" s="632"/>
      <c r="CF32" s="605" t="s">
        <v>304</v>
      </c>
      <c r="CG32" s="606"/>
      <c r="CH32" s="606"/>
      <c r="CI32" s="606"/>
      <c r="CJ32" s="606"/>
      <c r="CK32" s="606"/>
      <c r="CL32" s="606"/>
      <c r="CM32" s="606"/>
      <c r="CN32" s="606"/>
      <c r="CO32" s="606"/>
      <c r="CP32" s="606"/>
      <c r="CQ32" s="607"/>
      <c r="CR32" s="608">
        <v>312</v>
      </c>
      <c r="CS32" s="609"/>
      <c r="CT32" s="609"/>
      <c r="CU32" s="609"/>
      <c r="CV32" s="609"/>
      <c r="CW32" s="609"/>
      <c r="CX32" s="609"/>
      <c r="CY32" s="610"/>
      <c r="CZ32" s="611">
        <v>0</v>
      </c>
      <c r="DA32" s="623"/>
      <c r="DB32" s="623"/>
      <c r="DC32" s="624"/>
      <c r="DD32" s="614">
        <v>312</v>
      </c>
      <c r="DE32" s="609"/>
      <c r="DF32" s="609"/>
      <c r="DG32" s="609"/>
      <c r="DH32" s="609"/>
      <c r="DI32" s="609"/>
      <c r="DJ32" s="609"/>
      <c r="DK32" s="610"/>
      <c r="DL32" s="614">
        <v>312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46357</v>
      </c>
      <c r="S33" s="609"/>
      <c r="T33" s="609"/>
      <c r="U33" s="609"/>
      <c r="V33" s="609"/>
      <c r="W33" s="609"/>
      <c r="X33" s="609"/>
      <c r="Y33" s="610"/>
      <c r="Z33" s="646">
        <v>0.3</v>
      </c>
      <c r="AA33" s="646"/>
      <c r="AB33" s="646"/>
      <c r="AC33" s="646"/>
      <c r="AD33" s="647">
        <v>16500</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99.7</v>
      </c>
      <c r="BH33" s="593"/>
      <c r="BI33" s="593"/>
      <c r="BJ33" s="593"/>
      <c r="BK33" s="593"/>
      <c r="BL33" s="593"/>
      <c r="BM33" s="639">
        <v>99.3</v>
      </c>
      <c r="BN33" s="593"/>
      <c r="BO33" s="593"/>
      <c r="BP33" s="593"/>
      <c r="BQ33" s="656"/>
      <c r="BR33" s="669">
        <v>99.8</v>
      </c>
      <c r="BS33" s="593"/>
      <c r="BT33" s="593"/>
      <c r="BU33" s="593"/>
      <c r="BV33" s="593"/>
      <c r="BW33" s="593"/>
      <c r="BX33" s="639">
        <v>99.4</v>
      </c>
      <c r="BY33" s="593"/>
      <c r="BZ33" s="593"/>
      <c r="CA33" s="593"/>
      <c r="CB33" s="656"/>
      <c r="CD33" s="605" t="s">
        <v>307</v>
      </c>
      <c r="CE33" s="606"/>
      <c r="CF33" s="606"/>
      <c r="CG33" s="606"/>
      <c r="CH33" s="606"/>
      <c r="CI33" s="606"/>
      <c r="CJ33" s="606"/>
      <c r="CK33" s="606"/>
      <c r="CL33" s="606"/>
      <c r="CM33" s="606"/>
      <c r="CN33" s="606"/>
      <c r="CO33" s="606"/>
      <c r="CP33" s="606"/>
      <c r="CQ33" s="607"/>
      <c r="CR33" s="608">
        <v>8726731</v>
      </c>
      <c r="CS33" s="621"/>
      <c r="CT33" s="621"/>
      <c r="CU33" s="621"/>
      <c r="CV33" s="621"/>
      <c r="CW33" s="621"/>
      <c r="CX33" s="621"/>
      <c r="CY33" s="622"/>
      <c r="CZ33" s="611">
        <v>49.8</v>
      </c>
      <c r="DA33" s="623"/>
      <c r="DB33" s="623"/>
      <c r="DC33" s="624"/>
      <c r="DD33" s="614">
        <v>5562683</v>
      </c>
      <c r="DE33" s="621"/>
      <c r="DF33" s="621"/>
      <c r="DG33" s="621"/>
      <c r="DH33" s="621"/>
      <c r="DI33" s="621"/>
      <c r="DJ33" s="621"/>
      <c r="DK33" s="622"/>
      <c r="DL33" s="614">
        <v>3651385</v>
      </c>
      <c r="DM33" s="621"/>
      <c r="DN33" s="621"/>
      <c r="DO33" s="621"/>
      <c r="DP33" s="621"/>
      <c r="DQ33" s="621"/>
      <c r="DR33" s="621"/>
      <c r="DS33" s="621"/>
      <c r="DT33" s="621"/>
      <c r="DU33" s="621"/>
      <c r="DV33" s="622"/>
      <c r="DW33" s="611">
        <v>42.4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856069</v>
      </c>
      <c r="S34" s="609"/>
      <c r="T34" s="609"/>
      <c r="U34" s="609"/>
      <c r="V34" s="609"/>
      <c r="W34" s="609"/>
      <c r="X34" s="609"/>
      <c r="Y34" s="610"/>
      <c r="Z34" s="646">
        <v>4.7</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2892324</v>
      </c>
      <c r="CS34" s="609"/>
      <c r="CT34" s="609"/>
      <c r="CU34" s="609"/>
      <c r="CV34" s="609"/>
      <c r="CW34" s="609"/>
      <c r="CX34" s="609"/>
      <c r="CY34" s="610"/>
      <c r="CZ34" s="611">
        <v>16.5</v>
      </c>
      <c r="DA34" s="623"/>
      <c r="DB34" s="623"/>
      <c r="DC34" s="624"/>
      <c r="DD34" s="614">
        <v>1737742</v>
      </c>
      <c r="DE34" s="609"/>
      <c r="DF34" s="609"/>
      <c r="DG34" s="609"/>
      <c r="DH34" s="609"/>
      <c r="DI34" s="609"/>
      <c r="DJ34" s="609"/>
      <c r="DK34" s="610"/>
      <c r="DL34" s="614">
        <v>878374</v>
      </c>
      <c r="DM34" s="609"/>
      <c r="DN34" s="609"/>
      <c r="DO34" s="609"/>
      <c r="DP34" s="609"/>
      <c r="DQ34" s="609"/>
      <c r="DR34" s="609"/>
      <c r="DS34" s="609"/>
      <c r="DT34" s="609"/>
      <c r="DU34" s="609"/>
      <c r="DV34" s="610"/>
      <c r="DW34" s="611">
        <v>10.199999999999999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1518460</v>
      </c>
      <c r="S35" s="609"/>
      <c r="T35" s="609"/>
      <c r="U35" s="609"/>
      <c r="V35" s="609"/>
      <c r="W35" s="609"/>
      <c r="X35" s="609"/>
      <c r="Y35" s="610"/>
      <c r="Z35" s="646">
        <v>8.4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574631</v>
      </c>
      <c r="CS35" s="621"/>
      <c r="CT35" s="621"/>
      <c r="CU35" s="621"/>
      <c r="CV35" s="621"/>
      <c r="CW35" s="621"/>
      <c r="CX35" s="621"/>
      <c r="CY35" s="622"/>
      <c r="CZ35" s="611">
        <v>3.3</v>
      </c>
      <c r="DA35" s="623"/>
      <c r="DB35" s="623"/>
      <c r="DC35" s="624"/>
      <c r="DD35" s="614">
        <v>484077</v>
      </c>
      <c r="DE35" s="621"/>
      <c r="DF35" s="621"/>
      <c r="DG35" s="621"/>
      <c r="DH35" s="621"/>
      <c r="DI35" s="621"/>
      <c r="DJ35" s="621"/>
      <c r="DK35" s="622"/>
      <c r="DL35" s="614">
        <v>291173</v>
      </c>
      <c r="DM35" s="621"/>
      <c r="DN35" s="621"/>
      <c r="DO35" s="621"/>
      <c r="DP35" s="621"/>
      <c r="DQ35" s="621"/>
      <c r="DR35" s="621"/>
      <c r="DS35" s="621"/>
      <c r="DT35" s="621"/>
      <c r="DU35" s="621"/>
      <c r="DV35" s="622"/>
      <c r="DW35" s="611">
        <v>3.4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618294</v>
      </c>
      <c r="S36" s="609"/>
      <c r="T36" s="609"/>
      <c r="U36" s="609"/>
      <c r="V36" s="609"/>
      <c r="W36" s="609"/>
      <c r="X36" s="609"/>
      <c r="Y36" s="610"/>
      <c r="Z36" s="646">
        <v>3.4</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2171589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400573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3045039</v>
      </c>
      <c r="CS36" s="609"/>
      <c r="CT36" s="609"/>
      <c r="CU36" s="609"/>
      <c r="CV36" s="609"/>
      <c r="CW36" s="609"/>
      <c r="CX36" s="609"/>
      <c r="CY36" s="610"/>
      <c r="CZ36" s="611">
        <v>17.399999999999999</v>
      </c>
      <c r="DA36" s="623"/>
      <c r="DB36" s="623"/>
      <c r="DC36" s="624"/>
      <c r="DD36" s="614">
        <v>2326457</v>
      </c>
      <c r="DE36" s="609"/>
      <c r="DF36" s="609"/>
      <c r="DG36" s="609"/>
      <c r="DH36" s="609"/>
      <c r="DI36" s="609"/>
      <c r="DJ36" s="609"/>
      <c r="DK36" s="610"/>
      <c r="DL36" s="614">
        <v>1568592</v>
      </c>
      <c r="DM36" s="609"/>
      <c r="DN36" s="609"/>
      <c r="DO36" s="609"/>
      <c r="DP36" s="609"/>
      <c r="DQ36" s="609"/>
      <c r="DR36" s="609"/>
      <c r="DS36" s="609"/>
      <c r="DT36" s="609"/>
      <c r="DU36" s="609"/>
      <c r="DV36" s="610"/>
      <c r="DW36" s="611">
        <v>18.2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430922</v>
      </c>
      <c r="S37" s="609"/>
      <c r="T37" s="609"/>
      <c r="U37" s="609"/>
      <c r="V37" s="609"/>
      <c r="W37" s="609"/>
      <c r="X37" s="609"/>
      <c r="Y37" s="610"/>
      <c r="Z37" s="646">
        <v>2.4</v>
      </c>
      <c r="AA37" s="646"/>
      <c r="AB37" s="646"/>
      <c r="AC37" s="646"/>
      <c r="AD37" s="647">
        <v>3245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524216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400573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796859</v>
      </c>
      <c r="CS37" s="621"/>
      <c r="CT37" s="621"/>
      <c r="CU37" s="621"/>
      <c r="CV37" s="621"/>
      <c r="CW37" s="621"/>
      <c r="CX37" s="621"/>
      <c r="CY37" s="622"/>
      <c r="CZ37" s="611">
        <v>4.5</v>
      </c>
      <c r="DA37" s="623"/>
      <c r="DB37" s="623"/>
      <c r="DC37" s="624"/>
      <c r="DD37" s="614">
        <v>767060</v>
      </c>
      <c r="DE37" s="621"/>
      <c r="DF37" s="621"/>
      <c r="DG37" s="621"/>
      <c r="DH37" s="621"/>
      <c r="DI37" s="621"/>
      <c r="DJ37" s="621"/>
      <c r="DK37" s="622"/>
      <c r="DL37" s="614">
        <v>733286</v>
      </c>
      <c r="DM37" s="621"/>
      <c r="DN37" s="621"/>
      <c r="DO37" s="621"/>
      <c r="DP37" s="621"/>
      <c r="DQ37" s="621"/>
      <c r="DR37" s="621"/>
      <c r="DS37" s="621"/>
      <c r="DT37" s="621"/>
      <c r="DU37" s="621"/>
      <c r="DV37" s="622"/>
      <c r="DW37" s="611">
        <v>8.5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823259</v>
      </c>
      <c r="S38" s="609"/>
      <c r="T38" s="609"/>
      <c r="U38" s="609"/>
      <c r="V38" s="609"/>
      <c r="W38" s="609"/>
      <c r="X38" s="609"/>
      <c r="Y38" s="610"/>
      <c r="Z38" s="646">
        <v>4.5999999999999996</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519223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2694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1125803</v>
      </c>
      <c r="CS38" s="609"/>
      <c r="CT38" s="609"/>
      <c r="CU38" s="609"/>
      <c r="CV38" s="609"/>
      <c r="CW38" s="609"/>
      <c r="CX38" s="609"/>
      <c r="CY38" s="610"/>
      <c r="CZ38" s="611">
        <v>6.4</v>
      </c>
      <c r="DA38" s="623"/>
      <c r="DB38" s="623"/>
      <c r="DC38" s="624"/>
      <c r="DD38" s="614">
        <v>943589</v>
      </c>
      <c r="DE38" s="609"/>
      <c r="DF38" s="609"/>
      <c r="DG38" s="609"/>
      <c r="DH38" s="609"/>
      <c r="DI38" s="609"/>
      <c r="DJ38" s="609"/>
      <c r="DK38" s="610"/>
      <c r="DL38" s="614">
        <v>913246</v>
      </c>
      <c r="DM38" s="609"/>
      <c r="DN38" s="609"/>
      <c r="DO38" s="609"/>
      <c r="DP38" s="609"/>
      <c r="DQ38" s="609"/>
      <c r="DR38" s="609"/>
      <c r="DS38" s="609"/>
      <c r="DT38" s="609"/>
      <c r="DU38" s="609"/>
      <c r="DV38" s="610"/>
      <c r="DW38" s="611">
        <v>10.6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14720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4003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998934</v>
      </c>
      <c r="CS39" s="621"/>
      <c r="CT39" s="621"/>
      <c r="CU39" s="621"/>
      <c r="CV39" s="621"/>
      <c r="CW39" s="621"/>
      <c r="CX39" s="621"/>
      <c r="CY39" s="622"/>
      <c r="CZ39" s="611">
        <v>5.7</v>
      </c>
      <c r="DA39" s="623"/>
      <c r="DB39" s="623"/>
      <c r="DC39" s="624"/>
      <c r="DD39" s="614">
        <v>70818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25959</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2347</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90000</v>
      </c>
      <c r="CS40" s="609"/>
      <c r="CT40" s="609"/>
      <c r="CU40" s="609"/>
      <c r="CV40" s="609"/>
      <c r="CW40" s="609"/>
      <c r="CX40" s="609"/>
      <c r="CY40" s="610"/>
      <c r="CZ40" s="611">
        <v>0.5</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18025551</v>
      </c>
      <c r="S41" s="633"/>
      <c r="T41" s="633"/>
      <c r="U41" s="633"/>
      <c r="V41" s="633"/>
      <c r="W41" s="633"/>
      <c r="X41" s="633"/>
      <c r="Y41" s="636"/>
      <c r="Z41" s="637">
        <v>100</v>
      </c>
      <c r="AA41" s="637"/>
      <c r="AB41" s="637"/>
      <c r="AC41" s="637"/>
      <c r="AD41" s="638">
        <v>8584917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188363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922720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411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1352423</v>
      </c>
      <c r="CS42" s="621"/>
      <c r="CT42" s="621"/>
      <c r="CU42" s="621"/>
      <c r="CV42" s="621"/>
      <c r="CW42" s="621"/>
      <c r="CX42" s="621"/>
      <c r="CY42" s="622"/>
      <c r="CZ42" s="611">
        <v>7.7</v>
      </c>
      <c r="DA42" s="623"/>
      <c r="DB42" s="623"/>
      <c r="DC42" s="624"/>
      <c r="DD42" s="614">
        <v>176908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42919</v>
      </c>
      <c r="CS43" s="621"/>
      <c r="CT43" s="621"/>
      <c r="CU43" s="621"/>
      <c r="CV43" s="621"/>
      <c r="CW43" s="621"/>
      <c r="CX43" s="621"/>
      <c r="CY43" s="622"/>
      <c r="CZ43" s="611">
        <v>0.2</v>
      </c>
      <c r="DA43" s="623"/>
      <c r="DB43" s="623"/>
      <c r="DC43" s="624"/>
      <c r="DD43" s="614">
        <v>9531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1187925</v>
      </c>
      <c r="CS44" s="609"/>
      <c r="CT44" s="609"/>
      <c r="CU44" s="609"/>
      <c r="CV44" s="609"/>
      <c r="CW44" s="609"/>
      <c r="CX44" s="609"/>
      <c r="CY44" s="610"/>
      <c r="CZ44" s="611">
        <v>6.8</v>
      </c>
      <c r="DA44" s="612"/>
      <c r="DB44" s="612"/>
      <c r="DC44" s="613"/>
      <c r="DD44" s="614">
        <v>143512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575541</v>
      </c>
      <c r="CS45" s="621"/>
      <c r="CT45" s="621"/>
      <c r="CU45" s="621"/>
      <c r="CV45" s="621"/>
      <c r="CW45" s="621"/>
      <c r="CX45" s="621"/>
      <c r="CY45" s="622"/>
      <c r="CZ45" s="611">
        <v>3.3</v>
      </c>
      <c r="DA45" s="623"/>
      <c r="DB45" s="623"/>
      <c r="DC45" s="624"/>
      <c r="DD45" s="614">
        <v>27230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490140</v>
      </c>
      <c r="CS46" s="609"/>
      <c r="CT46" s="609"/>
      <c r="CU46" s="609"/>
      <c r="CV46" s="609"/>
      <c r="CW46" s="609"/>
      <c r="CX46" s="609"/>
      <c r="CY46" s="610"/>
      <c r="CZ46" s="611">
        <v>2.8</v>
      </c>
      <c r="DA46" s="612"/>
      <c r="DB46" s="612"/>
      <c r="DC46" s="613"/>
      <c r="DD46" s="614">
        <v>115138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164498</v>
      </c>
      <c r="CS47" s="621"/>
      <c r="CT47" s="621"/>
      <c r="CU47" s="621"/>
      <c r="CV47" s="621"/>
      <c r="CW47" s="621"/>
      <c r="CX47" s="621"/>
      <c r="CY47" s="622"/>
      <c r="CZ47" s="611">
        <v>0.9</v>
      </c>
      <c r="DA47" s="623"/>
      <c r="DB47" s="623"/>
      <c r="DC47" s="624"/>
      <c r="DD47" s="614">
        <v>33396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17531344</v>
      </c>
      <c r="CS49" s="593"/>
      <c r="CT49" s="593"/>
      <c r="CU49" s="593"/>
      <c r="CV49" s="593"/>
      <c r="CW49" s="593"/>
      <c r="CX49" s="593"/>
      <c r="CY49" s="594"/>
      <c r="CZ49" s="595">
        <v>100</v>
      </c>
      <c r="DA49" s="596"/>
      <c r="DB49" s="596"/>
      <c r="DC49" s="597"/>
      <c r="DD49" s="598">
        <v>10604895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wut4ao0hY7StvxH5nDr717o7WFNOni7wdDYghlYdvYVDPj9RevdoS5VyH4YFTwwMksEtdDe22xRJqrpi+uLNQ==" saltValue="9Tw3SLB1m5vWazxfIjeS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ageMargins left="0.59055118110236227" right="0" top="0.59055118110236227" bottom="0.59055118110236227" header="0.39370078740157483" footer="0.39370078740157483"/>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17824</v>
      </c>
      <c r="R7" s="1090"/>
      <c r="S7" s="1090"/>
      <c r="T7" s="1090"/>
      <c r="U7" s="1090"/>
      <c r="V7" s="1090">
        <v>17330</v>
      </c>
      <c r="W7" s="1090"/>
      <c r="X7" s="1090"/>
      <c r="Y7" s="1090"/>
      <c r="Z7" s="1090"/>
      <c r="AA7" s="1090">
        <v>494</v>
      </c>
      <c r="AB7" s="1090"/>
      <c r="AC7" s="1090"/>
      <c r="AD7" s="1090"/>
      <c r="AE7" s="1091"/>
      <c r="AF7" s="1092">
        <v>432</v>
      </c>
      <c r="AG7" s="1093"/>
      <c r="AH7" s="1093"/>
      <c r="AI7" s="1093"/>
      <c r="AJ7" s="1094"/>
      <c r="AK7" s="1095">
        <v>1257</v>
      </c>
      <c r="AL7" s="1096"/>
      <c r="AM7" s="1096"/>
      <c r="AN7" s="1096"/>
      <c r="AO7" s="1096"/>
      <c r="AP7" s="1096">
        <v>24207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558</v>
      </c>
      <c r="BT7" s="1087"/>
      <c r="BU7" s="1087"/>
      <c r="BV7" s="1087"/>
      <c r="BW7" s="1087"/>
      <c r="BX7" s="1087"/>
      <c r="BY7" s="1087"/>
      <c r="BZ7" s="1087"/>
      <c r="CA7" s="1087"/>
      <c r="CB7" s="1087"/>
      <c r="CC7" s="1087"/>
      <c r="CD7" s="1087"/>
      <c r="CE7" s="1087"/>
      <c r="CF7" s="1087"/>
      <c r="CG7" s="1099"/>
      <c r="CH7" s="1083">
        <v>4</v>
      </c>
      <c r="CI7" s="1084"/>
      <c r="CJ7" s="1084"/>
      <c r="CK7" s="1084"/>
      <c r="CL7" s="1085"/>
      <c r="CM7" s="1083">
        <v>33</v>
      </c>
      <c r="CN7" s="1084"/>
      <c r="CO7" s="1084"/>
      <c r="CP7" s="1084"/>
      <c r="CQ7" s="1085"/>
      <c r="CR7" s="1083">
        <v>3</v>
      </c>
      <c r="CS7" s="1084"/>
      <c r="CT7" s="1084"/>
      <c r="CU7" s="1084"/>
      <c r="CV7" s="1085"/>
      <c r="CW7" s="1083" t="s">
        <v>550</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287</v>
      </c>
      <c r="R8" s="1026"/>
      <c r="S8" s="1026"/>
      <c r="T8" s="1026"/>
      <c r="U8" s="1026"/>
      <c r="V8" s="1026">
        <v>287</v>
      </c>
      <c r="W8" s="1026"/>
      <c r="X8" s="1026"/>
      <c r="Y8" s="1026"/>
      <c r="Z8" s="1026"/>
      <c r="AA8" s="1026" t="s">
        <v>571</v>
      </c>
      <c r="AB8" s="1026"/>
      <c r="AC8" s="1026"/>
      <c r="AD8" s="1026"/>
      <c r="AE8" s="1027"/>
      <c r="AF8" s="1022" t="s">
        <v>121</v>
      </c>
      <c r="AG8" s="1023"/>
      <c r="AH8" s="1023"/>
      <c r="AI8" s="1023"/>
      <c r="AJ8" s="1024"/>
      <c r="AK8" s="1067">
        <v>206</v>
      </c>
      <c r="AL8" s="1068"/>
      <c r="AM8" s="1068"/>
      <c r="AN8" s="1068"/>
      <c r="AO8" s="1068"/>
      <c r="AP8" s="1068" t="s">
        <v>550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559</v>
      </c>
      <c r="BT8" s="980"/>
      <c r="BU8" s="980"/>
      <c r="BV8" s="980"/>
      <c r="BW8" s="980"/>
      <c r="BX8" s="980"/>
      <c r="BY8" s="980"/>
      <c r="BZ8" s="980"/>
      <c r="CA8" s="980"/>
      <c r="CB8" s="980"/>
      <c r="CC8" s="980"/>
      <c r="CD8" s="980"/>
      <c r="CE8" s="980"/>
      <c r="CF8" s="980"/>
      <c r="CG8" s="1001"/>
      <c r="CH8" s="976">
        <v>0</v>
      </c>
      <c r="CI8" s="977"/>
      <c r="CJ8" s="977"/>
      <c r="CK8" s="977"/>
      <c r="CL8" s="978"/>
      <c r="CM8" s="976">
        <v>53</v>
      </c>
      <c r="CN8" s="977"/>
      <c r="CO8" s="977"/>
      <c r="CP8" s="977"/>
      <c r="CQ8" s="978"/>
      <c r="CR8" s="976">
        <v>50</v>
      </c>
      <c r="CS8" s="977"/>
      <c r="CT8" s="977"/>
      <c r="CU8" s="977"/>
      <c r="CV8" s="978"/>
      <c r="CW8" s="976" t="s">
        <v>550</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560</v>
      </c>
      <c r="BT9" s="980"/>
      <c r="BU9" s="980"/>
      <c r="BV9" s="980"/>
      <c r="BW9" s="980"/>
      <c r="BX9" s="980"/>
      <c r="BY9" s="980"/>
      <c r="BZ9" s="980"/>
      <c r="CA9" s="980"/>
      <c r="CB9" s="980"/>
      <c r="CC9" s="980"/>
      <c r="CD9" s="980"/>
      <c r="CE9" s="980"/>
      <c r="CF9" s="980"/>
      <c r="CG9" s="1001"/>
      <c r="CH9" s="976">
        <v>24</v>
      </c>
      <c r="CI9" s="977"/>
      <c r="CJ9" s="977"/>
      <c r="CK9" s="977"/>
      <c r="CL9" s="978"/>
      <c r="CM9" s="976">
        <v>109</v>
      </c>
      <c r="CN9" s="977"/>
      <c r="CO9" s="977"/>
      <c r="CP9" s="977"/>
      <c r="CQ9" s="978"/>
      <c r="CR9" s="976">
        <v>44</v>
      </c>
      <c r="CS9" s="977"/>
      <c r="CT9" s="977"/>
      <c r="CU9" s="977"/>
      <c r="CV9" s="978"/>
      <c r="CW9" s="976" t="s">
        <v>550</v>
      </c>
      <c r="CX9" s="977"/>
      <c r="CY9" s="977"/>
      <c r="CZ9" s="977"/>
      <c r="DA9" s="978"/>
      <c r="DB9" s="976" t="s">
        <v>550</v>
      </c>
      <c r="DC9" s="977"/>
      <c r="DD9" s="977"/>
      <c r="DE9" s="977"/>
      <c r="DF9" s="978"/>
      <c r="DG9" s="976" t="s">
        <v>550</v>
      </c>
      <c r="DH9" s="977"/>
      <c r="DI9" s="977"/>
      <c r="DJ9" s="977"/>
      <c r="DK9" s="978"/>
      <c r="DL9" s="976" t="s">
        <v>550</v>
      </c>
      <c r="DM9" s="977"/>
      <c r="DN9" s="977"/>
      <c r="DO9" s="977"/>
      <c r="DP9" s="978"/>
      <c r="DQ9" s="976" t="s">
        <v>550</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561</v>
      </c>
      <c r="BT10" s="980"/>
      <c r="BU10" s="980"/>
      <c r="BV10" s="980"/>
      <c r="BW10" s="980"/>
      <c r="BX10" s="980"/>
      <c r="BY10" s="980"/>
      <c r="BZ10" s="980"/>
      <c r="CA10" s="980"/>
      <c r="CB10" s="980"/>
      <c r="CC10" s="980"/>
      <c r="CD10" s="980"/>
      <c r="CE10" s="980"/>
      <c r="CF10" s="980"/>
      <c r="CG10" s="1001"/>
      <c r="CH10" s="976">
        <v>-99</v>
      </c>
      <c r="CI10" s="977"/>
      <c r="CJ10" s="977"/>
      <c r="CK10" s="977"/>
      <c r="CL10" s="978"/>
      <c r="CM10" s="976">
        <v>917</v>
      </c>
      <c r="CN10" s="977"/>
      <c r="CO10" s="977"/>
      <c r="CP10" s="977"/>
      <c r="CQ10" s="978"/>
      <c r="CR10" s="976">
        <v>4</v>
      </c>
      <c r="CS10" s="977"/>
      <c r="CT10" s="977"/>
      <c r="CU10" s="977"/>
      <c r="CV10" s="978"/>
      <c r="CW10" s="976">
        <v>48</v>
      </c>
      <c r="CX10" s="977"/>
      <c r="CY10" s="977"/>
      <c r="CZ10" s="977"/>
      <c r="DA10" s="978"/>
      <c r="DB10" s="976" t="s">
        <v>550</v>
      </c>
      <c r="DC10" s="977"/>
      <c r="DD10" s="977"/>
      <c r="DE10" s="977"/>
      <c r="DF10" s="978"/>
      <c r="DG10" s="976" t="s">
        <v>550</v>
      </c>
      <c r="DH10" s="977"/>
      <c r="DI10" s="977"/>
      <c r="DJ10" s="977"/>
      <c r="DK10" s="978"/>
      <c r="DL10" s="976" t="s">
        <v>550</v>
      </c>
      <c r="DM10" s="977"/>
      <c r="DN10" s="977"/>
      <c r="DO10" s="977"/>
      <c r="DP10" s="978"/>
      <c r="DQ10" s="976" t="s">
        <v>550</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t="s">
        <v>565</v>
      </c>
      <c r="BS11" s="979" t="s">
        <v>562</v>
      </c>
      <c r="BT11" s="980"/>
      <c r="BU11" s="980"/>
      <c r="BV11" s="980"/>
      <c r="BW11" s="980"/>
      <c r="BX11" s="980"/>
      <c r="BY11" s="980"/>
      <c r="BZ11" s="980"/>
      <c r="CA11" s="980"/>
      <c r="CB11" s="980"/>
      <c r="CC11" s="980"/>
      <c r="CD11" s="980"/>
      <c r="CE11" s="980"/>
      <c r="CF11" s="980"/>
      <c r="CG11" s="1001"/>
      <c r="CH11" s="976">
        <v>-89</v>
      </c>
      <c r="CI11" s="977"/>
      <c r="CJ11" s="977"/>
      <c r="CK11" s="977"/>
      <c r="CL11" s="978"/>
      <c r="CM11" s="976">
        <v>-279</v>
      </c>
      <c r="CN11" s="977"/>
      <c r="CO11" s="977"/>
      <c r="CP11" s="977"/>
      <c r="CQ11" s="978"/>
      <c r="CR11" s="976">
        <v>10</v>
      </c>
      <c r="CS11" s="977"/>
      <c r="CT11" s="977"/>
      <c r="CU11" s="977"/>
      <c r="CV11" s="978"/>
      <c r="CW11" s="976">
        <v>44</v>
      </c>
      <c r="CX11" s="977"/>
      <c r="CY11" s="977"/>
      <c r="CZ11" s="977"/>
      <c r="DA11" s="978"/>
      <c r="DB11" s="976" t="s">
        <v>550</v>
      </c>
      <c r="DC11" s="977"/>
      <c r="DD11" s="977"/>
      <c r="DE11" s="977"/>
      <c r="DF11" s="978"/>
      <c r="DG11" s="976" t="s">
        <v>550</v>
      </c>
      <c r="DH11" s="977"/>
      <c r="DI11" s="977"/>
      <c r="DJ11" s="977"/>
      <c r="DK11" s="978"/>
      <c r="DL11" s="976">
        <v>150</v>
      </c>
      <c r="DM11" s="977"/>
      <c r="DN11" s="977"/>
      <c r="DO11" s="977"/>
      <c r="DP11" s="978"/>
      <c r="DQ11" s="976" t="s">
        <v>550</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563</v>
      </c>
      <c r="BT12" s="980"/>
      <c r="BU12" s="980"/>
      <c r="BV12" s="980"/>
      <c r="BW12" s="980"/>
      <c r="BX12" s="980"/>
      <c r="BY12" s="980"/>
      <c r="BZ12" s="980"/>
      <c r="CA12" s="980"/>
      <c r="CB12" s="980"/>
      <c r="CC12" s="980"/>
      <c r="CD12" s="980"/>
      <c r="CE12" s="980"/>
      <c r="CF12" s="980"/>
      <c r="CG12" s="1001"/>
      <c r="CH12" s="976" t="s">
        <v>564</v>
      </c>
      <c r="CI12" s="977"/>
      <c r="CJ12" s="977"/>
      <c r="CK12" s="977"/>
      <c r="CL12" s="978"/>
      <c r="CM12" s="976">
        <v>22</v>
      </c>
      <c r="CN12" s="977"/>
      <c r="CO12" s="977"/>
      <c r="CP12" s="977"/>
      <c r="CQ12" s="978"/>
      <c r="CR12" s="976">
        <v>60</v>
      </c>
      <c r="CS12" s="977"/>
      <c r="CT12" s="977"/>
      <c r="CU12" s="977"/>
      <c r="CV12" s="978"/>
      <c r="CW12" s="976">
        <v>178</v>
      </c>
      <c r="CX12" s="977"/>
      <c r="CY12" s="977"/>
      <c r="CZ12" s="977"/>
      <c r="DA12" s="978"/>
      <c r="DB12" s="976" t="s">
        <v>550</v>
      </c>
      <c r="DC12" s="977"/>
      <c r="DD12" s="977"/>
      <c r="DE12" s="977"/>
      <c r="DF12" s="978"/>
      <c r="DG12" s="976" t="s">
        <v>550</v>
      </c>
      <c r="DH12" s="977"/>
      <c r="DI12" s="977"/>
      <c r="DJ12" s="977"/>
      <c r="DK12" s="978"/>
      <c r="DL12" s="976" t="s">
        <v>550</v>
      </c>
      <c r="DM12" s="977"/>
      <c r="DN12" s="977"/>
      <c r="DO12" s="977"/>
      <c r="DP12" s="978"/>
      <c r="DQ12" s="976" t="s">
        <v>550</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18078</v>
      </c>
      <c r="R23" s="1048"/>
      <c r="S23" s="1048"/>
      <c r="T23" s="1048"/>
      <c r="U23" s="1048"/>
      <c r="V23" s="1048">
        <v>17584</v>
      </c>
      <c r="W23" s="1048"/>
      <c r="X23" s="1048"/>
      <c r="Y23" s="1048"/>
      <c r="Z23" s="1048"/>
      <c r="AA23" s="1048">
        <v>494</v>
      </c>
      <c r="AB23" s="1048"/>
      <c r="AC23" s="1048"/>
      <c r="AD23" s="1048"/>
      <c r="AE23" s="1055"/>
      <c r="AF23" s="1056">
        <v>432</v>
      </c>
      <c r="AG23" s="1048"/>
      <c r="AH23" s="1048"/>
      <c r="AI23" s="1048"/>
      <c r="AJ23" s="1057"/>
      <c r="AK23" s="1058"/>
      <c r="AL23" s="1059"/>
      <c r="AM23" s="1059"/>
      <c r="AN23" s="1059"/>
      <c r="AO23" s="1059"/>
      <c r="AP23" s="1048">
        <v>24207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2664</v>
      </c>
      <c r="R28" s="1038"/>
      <c r="S28" s="1038"/>
      <c r="T28" s="1038"/>
      <c r="U28" s="1038"/>
      <c r="V28" s="1038">
        <v>2263</v>
      </c>
      <c r="W28" s="1038"/>
      <c r="X28" s="1038"/>
      <c r="Y28" s="1038"/>
      <c r="Z28" s="1038"/>
      <c r="AA28" s="1038">
        <v>401</v>
      </c>
      <c r="AB28" s="1038"/>
      <c r="AC28" s="1038"/>
      <c r="AD28" s="1038"/>
      <c r="AE28" s="1039"/>
      <c r="AF28" s="1040">
        <v>401</v>
      </c>
      <c r="AG28" s="1038"/>
      <c r="AH28" s="1038"/>
      <c r="AI28" s="1038"/>
      <c r="AJ28" s="1041"/>
      <c r="AK28" s="1029">
        <v>132</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3271</v>
      </c>
      <c r="R29" s="1026"/>
      <c r="S29" s="1026"/>
      <c r="T29" s="1026"/>
      <c r="U29" s="1026"/>
      <c r="V29" s="1026">
        <v>3248</v>
      </c>
      <c r="W29" s="1026"/>
      <c r="X29" s="1026"/>
      <c r="Y29" s="1026"/>
      <c r="Z29" s="1026"/>
      <c r="AA29" s="1026">
        <v>23</v>
      </c>
      <c r="AB29" s="1026"/>
      <c r="AC29" s="1026"/>
      <c r="AD29" s="1026"/>
      <c r="AE29" s="1027"/>
      <c r="AF29" s="1022">
        <v>24</v>
      </c>
      <c r="AG29" s="1023"/>
      <c r="AH29" s="1023"/>
      <c r="AI29" s="1023"/>
      <c r="AJ29" s="1024"/>
      <c r="AK29" s="967">
        <v>444</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440</v>
      </c>
      <c r="R30" s="1026"/>
      <c r="S30" s="1026"/>
      <c r="T30" s="1026"/>
      <c r="U30" s="1026"/>
      <c r="V30" s="1026">
        <v>431</v>
      </c>
      <c r="W30" s="1026"/>
      <c r="X30" s="1026"/>
      <c r="Y30" s="1026"/>
      <c r="Z30" s="1026"/>
      <c r="AA30" s="1026">
        <v>9</v>
      </c>
      <c r="AB30" s="1026"/>
      <c r="AC30" s="1026"/>
      <c r="AD30" s="1026"/>
      <c r="AE30" s="1027"/>
      <c r="AF30" s="1022">
        <v>9</v>
      </c>
      <c r="AG30" s="1023"/>
      <c r="AH30" s="1023"/>
      <c r="AI30" s="1023"/>
      <c r="AJ30" s="1024"/>
      <c r="AK30" s="967">
        <v>117</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40</v>
      </c>
      <c r="R31" s="1026"/>
      <c r="S31" s="1026"/>
      <c r="T31" s="1026"/>
      <c r="U31" s="1026"/>
      <c r="V31" s="1026">
        <v>39</v>
      </c>
      <c r="W31" s="1026"/>
      <c r="X31" s="1026"/>
      <c r="Y31" s="1026"/>
      <c r="Z31" s="1026"/>
      <c r="AA31" s="1026">
        <v>0</v>
      </c>
      <c r="AB31" s="1026"/>
      <c r="AC31" s="1026"/>
      <c r="AD31" s="1026"/>
      <c r="AE31" s="1027"/>
      <c r="AF31" s="1022">
        <v>0</v>
      </c>
      <c r="AG31" s="1023"/>
      <c r="AH31" s="1023"/>
      <c r="AI31" s="1023"/>
      <c r="AJ31" s="1024"/>
      <c r="AK31" s="967">
        <v>15</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644</v>
      </c>
      <c r="R32" s="1026"/>
      <c r="S32" s="1026"/>
      <c r="T32" s="1026"/>
      <c r="U32" s="1026"/>
      <c r="V32" s="1026">
        <v>551</v>
      </c>
      <c r="W32" s="1026"/>
      <c r="X32" s="1026"/>
      <c r="Y32" s="1026"/>
      <c r="Z32" s="1026"/>
      <c r="AA32" s="1026">
        <v>94</v>
      </c>
      <c r="AB32" s="1026"/>
      <c r="AC32" s="1026"/>
      <c r="AD32" s="1026"/>
      <c r="AE32" s="1027"/>
      <c r="AF32" s="1022">
        <v>921</v>
      </c>
      <c r="AG32" s="1023"/>
      <c r="AH32" s="1023"/>
      <c r="AI32" s="1023"/>
      <c r="AJ32" s="1024"/>
      <c r="AK32" s="967">
        <v>2</v>
      </c>
      <c r="AL32" s="958"/>
      <c r="AM32" s="958"/>
      <c r="AN32" s="958"/>
      <c r="AO32" s="958"/>
      <c r="AP32" s="958">
        <v>2906</v>
      </c>
      <c r="AQ32" s="958"/>
      <c r="AR32" s="958"/>
      <c r="AS32" s="958"/>
      <c r="AT32" s="958"/>
      <c r="AU32" s="958">
        <v>15</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946</v>
      </c>
      <c r="R33" s="1026"/>
      <c r="S33" s="1026"/>
      <c r="T33" s="1026"/>
      <c r="U33" s="1026"/>
      <c r="V33" s="1026">
        <v>934</v>
      </c>
      <c r="W33" s="1026"/>
      <c r="X33" s="1026"/>
      <c r="Y33" s="1026"/>
      <c r="Z33" s="1026"/>
      <c r="AA33" s="1026">
        <v>12</v>
      </c>
      <c r="AB33" s="1026"/>
      <c r="AC33" s="1026"/>
      <c r="AD33" s="1026"/>
      <c r="AE33" s="1027"/>
      <c r="AF33" s="1022">
        <v>71</v>
      </c>
      <c r="AG33" s="1023"/>
      <c r="AH33" s="1023"/>
      <c r="AI33" s="1023"/>
      <c r="AJ33" s="1024"/>
      <c r="AK33" s="967">
        <v>519</v>
      </c>
      <c r="AL33" s="958"/>
      <c r="AM33" s="958"/>
      <c r="AN33" s="958"/>
      <c r="AO33" s="958"/>
      <c r="AP33" s="958">
        <v>4053</v>
      </c>
      <c r="AQ33" s="958"/>
      <c r="AR33" s="958"/>
      <c r="AS33" s="958"/>
      <c r="AT33" s="958"/>
      <c r="AU33" s="958">
        <v>2651</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20</v>
      </c>
      <c r="R34" s="1026"/>
      <c r="S34" s="1026"/>
      <c r="T34" s="1026"/>
      <c r="U34" s="1026"/>
      <c r="V34" s="1026">
        <v>20</v>
      </c>
      <c r="W34" s="1026"/>
      <c r="X34" s="1026"/>
      <c r="Y34" s="1026"/>
      <c r="Z34" s="1026"/>
      <c r="AA34" s="1026" t="s">
        <v>550</v>
      </c>
      <c r="AB34" s="1026"/>
      <c r="AC34" s="1026"/>
      <c r="AD34" s="1026"/>
      <c r="AE34" s="1027"/>
      <c r="AF34" s="1022" t="s">
        <v>121</v>
      </c>
      <c r="AG34" s="1023"/>
      <c r="AH34" s="1023"/>
      <c r="AI34" s="1023"/>
      <c r="AJ34" s="1024"/>
      <c r="AK34" s="967" t="s">
        <v>571</v>
      </c>
      <c r="AL34" s="958"/>
      <c r="AM34" s="958"/>
      <c r="AN34" s="958"/>
      <c r="AO34" s="958"/>
      <c r="AP34" s="958">
        <v>20</v>
      </c>
      <c r="AQ34" s="958"/>
      <c r="AR34" s="958"/>
      <c r="AS34" s="958"/>
      <c r="AT34" s="958"/>
      <c r="AU34" s="958">
        <v>20</v>
      </c>
      <c r="AV34" s="958"/>
      <c r="AW34" s="958"/>
      <c r="AX34" s="958"/>
      <c r="AY34" s="958"/>
      <c r="AZ34" s="1028" t="s">
        <v>550</v>
      </c>
      <c r="BA34" s="1028"/>
      <c r="BB34" s="1028"/>
      <c r="BC34" s="1028"/>
      <c r="BD34" s="1028"/>
      <c r="BE34" s="959" t="s">
        <v>397</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1425</v>
      </c>
      <c r="AG63" s="946"/>
      <c r="AH63" s="946"/>
      <c r="AI63" s="946"/>
      <c r="AJ63" s="1009"/>
      <c r="AK63" s="1010"/>
      <c r="AL63" s="950"/>
      <c r="AM63" s="950"/>
      <c r="AN63" s="950"/>
      <c r="AO63" s="950"/>
      <c r="AP63" s="946">
        <f>SUM(AP32:AT34)-1</f>
        <v>6978</v>
      </c>
      <c r="AQ63" s="946"/>
      <c r="AR63" s="946"/>
      <c r="AS63" s="946"/>
      <c r="AT63" s="946"/>
      <c r="AU63" s="946">
        <f>SUM(AU32:AY34)-1</f>
        <v>2685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551</v>
      </c>
      <c r="C68" s="973"/>
      <c r="D68" s="973"/>
      <c r="E68" s="973"/>
      <c r="F68" s="973"/>
      <c r="G68" s="973"/>
      <c r="H68" s="973"/>
      <c r="I68" s="973"/>
      <c r="J68" s="973"/>
      <c r="K68" s="973"/>
      <c r="L68" s="973"/>
      <c r="M68" s="973"/>
      <c r="N68" s="973"/>
      <c r="O68" s="973"/>
      <c r="P68" s="974"/>
      <c r="Q68" s="975">
        <v>18050</v>
      </c>
      <c r="R68" s="969"/>
      <c r="S68" s="969"/>
      <c r="T68" s="969"/>
      <c r="U68" s="969"/>
      <c r="V68" s="969">
        <v>18859</v>
      </c>
      <c r="W68" s="969"/>
      <c r="X68" s="969"/>
      <c r="Y68" s="969"/>
      <c r="Z68" s="969"/>
      <c r="AA68" s="969">
        <v>-809</v>
      </c>
      <c r="AB68" s="969"/>
      <c r="AC68" s="969"/>
      <c r="AD68" s="969"/>
      <c r="AE68" s="969"/>
      <c r="AF68" s="969">
        <v>2596</v>
      </c>
      <c r="AG68" s="969"/>
      <c r="AH68" s="969"/>
      <c r="AI68" s="969"/>
      <c r="AJ68" s="969"/>
      <c r="AK68" s="969" t="s">
        <v>550</v>
      </c>
      <c r="AL68" s="969"/>
      <c r="AM68" s="969"/>
      <c r="AN68" s="969"/>
      <c r="AO68" s="969"/>
      <c r="AP68" s="969">
        <v>14109</v>
      </c>
      <c r="AQ68" s="969"/>
      <c r="AR68" s="969"/>
      <c r="AS68" s="969"/>
      <c r="AT68" s="969"/>
      <c r="AU68" s="969">
        <v>3510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552</v>
      </c>
      <c r="C69" s="962"/>
      <c r="D69" s="962"/>
      <c r="E69" s="962"/>
      <c r="F69" s="962"/>
      <c r="G69" s="962"/>
      <c r="H69" s="962"/>
      <c r="I69" s="962"/>
      <c r="J69" s="962"/>
      <c r="K69" s="962"/>
      <c r="L69" s="962"/>
      <c r="M69" s="962"/>
      <c r="N69" s="962"/>
      <c r="O69" s="962"/>
      <c r="P69" s="963"/>
      <c r="Q69" s="964">
        <v>1582</v>
      </c>
      <c r="R69" s="958"/>
      <c r="S69" s="958"/>
      <c r="T69" s="958"/>
      <c r="U69" s="958"/>
      <c r="V69" s="958">
        <v>1522</v>
      </c>
      <c r="W69" s="958"/>
      <c r="X69" s="958"/>
      <c r="Y69" s="958"/>
      <c r="Z69" s="958"/>
      <c r="AA69" s="958">
        <v>60</v>
      </c>
      <c r="AB69" s="958"/>
      <c r="AC69" s="958"/>
      <c r="AD69" s="958"/>
      <c r="AE69" s="958"/>
      <c r="AF69" s="958">
        <v>59</v>
      </c>
      <c r="AG69" s="958"/>
      <c r="AH69" s="958"/>
      <c r="AI69" s="958"/>
      <c r="AJ69" s="958"/>
      <c r="AK69" s="958" t="s">
        <v>550</v>
      </c>
      <c r="AL69" s="958"/>
      <c r="AM69" s="958"/>
      <c r="AN69" s="958"/>
      <c r="AO69" s="958"/>
      <c r="AP69" s="958">
        <v>647</v>
      </c>
      <c r="AQ69" s="958"/>
      <c r="AR69" s="958"/>
      <c r="AS69" s="958"/>
      <c r="AT69" s="958"/>
      <c r="AU69" s="958">
        <v>636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553</v>
      </c>
      <c r="C70" s="962"/>
      <c r="D70" s="962"/>
      <c r="E70" s="962"/>
      <c r="F70" s="962"/>
      <c r="G70" s="962"/>
      <c r="H70" s="962"/>
      <c r="I70" s="962"/>
      <c r="J70" s="962"/>
      <c r="K70" s="962"/>
      <c r="L70" s="962"/>
      <c r="M70" s="962"/>
      <c r="N70" s="962"/>
      <c r="O70" s="962"/>
      <c r="P70" s="963"/>
      <c r="Q70" s="964">
        <v>7671</v>
      </c>
      <c r="R70" s="958"/>
      <c r="S70" s="958"/>
      <c r="T70" s="958"/>
      <c r="U70" s="958"/>
      <c r="V70" s="958">
        <v>7513</v>
      </c>
      <c r="W70" s="958"/>
      <c r="X70" s="958"/>
      <c r="Y70" s="958"/>
      <c r="Z70" s="958"/>
      <c r="AA70" s="958">
        <v>158</v>
      </c>
      <c r="AB70" s="958"/>
      <c r="AC70" s="958"/>
      <c r="AD70" s="958"/>
      <c r="AE70" s="958"/>
      <c r="AF70" s="958">
        <v>158</v>
      </c>
      <c r="AG70" s="958"/>
      <c r="AH70" s="958"/>
      <c r="AI70" s="958"/>
      <c r="AJ70" s="958"/>
      <c r="AK70" s="958">
        <v>80</v>
      </c>
      <c r="AL70" s="958"/>
      <c r="AM70" s="958"/>
      <c r="AN70" s="958"/>
      <c r="AO70" s="958"/>
      <c r="AP70" s="958">
        <v>3611</v>
      </c>
      <c r="AQ70" s="958"/>
      <c r="AR70" s="958"/>
      <c r="AS70" s="958"/>
      <c r="AT70" s="958"/>
      <c r="AU70" s="958" t="s">
        <v>550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554</v>
      </c>
      <c r="C71" s="962"/>
      <c r="D71" s="962"/>
      <c r="E71" s="962"/>
      <c r="F71" s="962"/>
      <c r="G71" s="962"/>
      <c r="H71" s="962"/>
      <c r="I71" s="962"/>
      <c r="J71" s="962"/>
      <c r="K71" s="962"/>
      <c r="L71" s="962"/>
      <c r="M71" s="962"/>
      <c r="N71" s="962"/>
      <c r="O71" s="962"/>
      <c r="P71" s="963"/>
      <c r="Q71" s="964">
        <v>1046</v>
      </c>
      <c r="R71" s="958"/>
      <c r="S71" s="958"/>
      <c r="T71" s="958"/>
      <c r="U71" s="958"/>
      <c r="V71" s="958">
        <v>1043</v>
      </c>
      <c r="W71" s="958"/>
      <c r="X71" s="958"/>
      <c r="Y71" s="958"/>
      <c r="Z71" s="958"/>
      <c r="AA71" s="958">
        <v>3</v>
      </c>
      <c r="AB71" s="958"/>
      <c r="AC71" s="958"/>
      <c r="AD71" s="958"/>
      <c r="AE71" s="958"/>
      <c r="AF71" s="958">
        <v>3</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572</v>
      </c>
      <c r="C72" s="962"/>
      <c r="D72" s="962"/>
      <c r="E72" s="962"/>
      <c r="F72" s="962"/>
      <c r="G72" s="962"/>
      <c r="H72" s="962"/>
      <c r="I72" s="962"/>
      <c r="J72" s="962"/>
      <c r="K72" s="962"/>
      <c r="L72" s="962"/>
      <c r="M72" s="962"/>
      <c r="N72" s="962"/>
      <c r="O72" s="962"/>
      <c r="P72" s="963"/>
      <c r="Q72" s="964">
        <v>127</v>
      </c>
      <c r="R72" s="958"/>
      <c r="S72" s="958"/>
      <c r="T72" s="958"/>
      <c r="U72" s="958"/>
      <c r="V72" s="958">
        <v>112</v>
      </c>
      <c r="W72" s="958"/>
      <c r="X72" s="958"/>
      <c r="Y72" s="958"/>
      <c r="Z72" s="958"/>
      <c r="AA72" s="958">
        <v>15</v>
      </c>
      <c r="AB72" s="958"/>
      <c r="AC72" s="958"/>
      <c r="AD72" s="958"/>
      <c r="AE72" s="958"/>
      <c r="AF72" s="958">
        <v>15</v>
      </c>
      <c r="AG72" s="958"/>
      <c r="AH72" s="958"/>
      <c r="AI72" s="958"/>
      <c r="AJ72" s="958"/>
      <c r="AK72" s="958">
        <v>48</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555</v>
      </c>
      <c r="C73" s="962"/>
      <c r="D73" s="962"/>
      <c r="E73" s="962"/>
      <c r="F73" s="962"/>
      <c r="G73" s="962"/>
      <c r="H73" s="962"/>
      <c r="I73" s="962"/>
      <c r="J73" s="962"/>
      <c r="K73" s="962"/>
      <c r="L73" s="962"/>
      <c r="M73" s="962"/>
      <c r="N73" s="962"/>
      <c r="O73" s="962"/>
      <c r="P73" s="963"/>
      <c r="Q73" s="964">
        <v>335</v>
      </c>
      <c r="R73" s="958"/>
      <c r="S73" s="958"/>
      <c r="T73" s="958"/>
      <c r="U73" s="958"/>
      <c r="V73" s="958">
        <v>181</v>
      </c>
      <c r="W73" s="958"/>
      <c r="X73" s="958"/>
      <c r="Y73" s="958"/>
      <c r="Z73" s="958"/>
      <c r="AA73" s="958">
        <v>154</v>
      </c>
      <c r="AB73" s="958"/>
      <c r="AC73" s="958"/>
      <c r="AD73" s="958"/>
      <c r="AE73" s="958"/>
      <c r="AF73" s="958">
        <v>154</v>
      </c>
      <c r="AG73" s="958"/>
      <c r="AH73" s="958"/>
      <c r="AI73" s="958"/>
      <c r="AJ73" s="958"/>
      <c r="AK73" s="958">
        <v>162</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556</v>
      </c>
      <c r="C74" s="962"/>
      <c r="D74" s="962"/>
      <c r="E74" s="962"/>
      <c r="F74" s="962"/>
      <c r="G74" s="962"/>
      <c r="H74" s="962"/>
      <c r="I74" s="962"/>
      <c r="J74" s="962"/>
      <c r="K74" s="962"/>
      <c r="L74" s="962"/>
      <c r="M74" s="962"/>
      <c r="N74" s="962"/>
      <c r="O74" s="962"/>
      <c r="P74" s="963"/>
      <c r="Q74" s="964">
        <v>166278</v>
      </c>
      <c r="R74" s="958"/>
      <c r="S74" s="958"/>
      <c r="T74" s="958"/>
      <c r="U74" s="958"/>
      <c r="V74" s="958">
        <v>162373</v>
      </c>
      <c r="W74" s="958"/>
      <c r="X74" s="958"/>
      <c r="Y74" s="958"/>
      <c r="Z74" s="958"/>
      <c r="AA74" s="958">
        <v>3905</v>
      </c>
      <c r="AB74" s="958"/>
      <c r="AC74" s="958"/>
      <c r="AD74" s="958"/>
      <c r="AE74" s="958"/>
      <c r="AF74" s="958">
        <v>3905</v>
      </c>
      <c r="AG74" s="958"/>
      <c r="AH74" s="958"/>
      <c r="AI74" s="958"/>
      <c r="AJ74" s="958"/>
      <c r="AK74" s="958">
        <v>1502</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557</v>
      </c>
      <c r="C75" s="962"/>
      <c r="D75" s="962"/>
      <c r="E75" s="962"/>
      <c r="F75" s="962"/>
      <c r="G75" s="962"/>
      <c r="H75" s="962"/>
      <c r="I75" s="962"/>
      <c r="J75" s="962"/>
      <c r="K75" s="962"/>
      <c r="L75" s="962"/>
      <c r="M75" s="962"/>
      <c r="N75" s="962"/>
      <c r="O75" s="962"/>
      <c r="P75" s="963"/>
      <c r="Q75" s="965">
        <v>6413</v>
      </c>
      <c r="R75" s="966"/>
      <c r="S75" s="966"/>
      <c r="T75" s="966"/>
      <c r="U75" s="967"/>
      <c r="V75" s="968">
        <v>6154</v>
      </c>
      <c r="W75" s="966"/>
      <c r="X75" s="966"/>
      <c r="Y75" s="966"/>
      <c r="Z75" s="967"/>
      <c r="AA75" s="968">
        <v>259</v>
      </c>
      <c r="AB75" s="966"/>
      <c r="AC75" s="966"/>
      <c r="AD75" s="966"/>
      <c r="AE75" s="967"/>
      <c r="AF75" s="968">
        <v>259</v>
      </c>
      <c r="AG75" s="966"/>
      <c r="AH75" s="966"/>
      <c r="AI75" s="966"/>
      <c r="AJ75" s="967"/>
      <c r="AK75" s="968" t="s">
        <v>550</v>
      </c>
      <c r="AL75" s="966"/>
      <c r="AM75" s="966"/>
      <c r="AN75" s="966"/>
      <c r="AO75" s="967"/>
      <c r="AP75" s="968" t="s">
        <v>550</v>
      </c>
      <c r="AQ75" s="966"/>
      <c r="AR75" s="966"/>
      <c r="AS75" s="966"/>
      <c r="AT75" s="967"/>
      <c r="AU75" s="968" t="s">
        <v>550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SUM(AF68:AJ75)</f>
        <v>7149</v>
      </c>
      <c r="AG88" s="946"/>
      <c r="AH88" s="946"/>
      <c r="AI88" s="946"/>
      <c r="AJ88" s="946"/>
      <c r="AK88" s="950"/>
      <c r="AL88" s="950"/>
      <c r="AM88" s="950"/>
      <c r="AN88" s="950"/>
      <c r="AO88" s="950"/>
      <c r="AP88" s="946">
        <f>SUM(AP68:AT75)-1</f>
        <v>18366</v>
      </c>
      <c r="AQ88" s="946"/>
      <c r="AR88" s="946"/>
      <c r="AS88" s="946"/>
      <c r="AT88" s="946"/>
      <c r="AU88" s="946">
        <f>SUM(AU68:AY75)</f>
        <v>4146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SUM(CR7:CV12)</f>
        <v>171</v>
      </c>
      <c r="CS102" s="940"/>
      <c r="CT102" s="940"/>
      <c r="CU102" s="940"/>
      <c r="CV102" s="941"/>
      <c r="CW102" s="939">
        <f>SUM(CW7:DA12)</f>
        <v>270</v>
      </c>
      <c r="CX102" s="940"/>
      <c r="CY102" s="940"/>
      <c r="CZ102" s="940"/>
      <c r="DA102" s="941"/>
      <c r="DB102" s="939" t="s">
        <v>550</v>
      </c>
      <c r="DC102" s="940"/>
      <c r="DD102" s="940"/>
      <c r="DE102" s="940"/>
      <c r="DF102" s="941"/>
      <c r="DG102" s="939" t="s">
        <v>550</v>
      </c>
      <c r="DH102" s="940"/>
      <c r="DI102" s="940"/>
      <c r="DJ102" s="940"/>
      <c r="DK102" s="941"/>
      <c r="DL102" s="939">
        <v>150</v>
      </c>
      <c r="DM102" s="940"/>
      <c r="DN102" s="940"/>
      <c r="DO102" s="940"/>
      <c r="DP102" s="941"/>
      <c r="DQ102" s="939" t="s">
        <v>550</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1377408</v>
      </c>
      <c r="AB110" s="876"/>
      <c r="AC110" s="876"/>
      <c r="AD110" s="876"/>
      <c r="AE110" s="877"/>
      <c r="AF110" s="878">
        <v>1444668</v>
      </c>
      <c r="AG110" s="876"/>
      <c r="AH110" s="876"/>
      <c r="AI110" s="876"/>
      <c r="AJ110" s="877"/>
      <c r="AK110" s="878">
        <v>1551770</v>
      </c>
      <c r="AL110" s="876"/>
      <c r="AM110" s="876"/>
      <c r="AN110" s="876"/>
      <c r="AO110" s="877"/>
      <c r="AP110" s="879">
        <v>21.2</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24176654</v>
      </c>
      <c r="BR110" s="829"/>
      <c r="BS110" s="829"/>
      <c r="BT110" s="829"/>
      <c r="BU110" s="829"/>
      <c r="BV110" s="829">
        <v>24817270</v>
      </c>
      <c r="BW110" s="829"/>
      <c r="BX110" s="829"/>
      <c r="BY110" s="829"/>
      <c r="BZ110" s="829"/>
      <c r="CA110" s="829">
        <v>24207123</v>
      </c>
      <c r="CB110" s="829"/>
      <c r="CC110" s="829"/>
      <c r="CD110" s="829"/>
      <c r="CE110" s="829"/>
      <c r="CF110" s="853">
        <v>330.8</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671498</v>
      </c>
      <c r="DH110" s="829"/>
      <c r="DI110" s="829"/>
      <c r="DJ110" s="829"/>
      <c r="DK110" s="829"/>
      <c r="DL110" s="829">
        <v>619846</v>
      </c>
      <c r="DM110" s="829"/>
      <c r="DN110" s="829"/>
      <c r="DO110" s="829"/>
      <c r="DP110" s="829"/>
      <c r="DQ110" s="829">
        <v>568193</v>
      </c>
      <c r="DR110" s="829"/>
      <c r="DS110" s="829"/>
      <c r="DT110" s="829"/>
      <c r="DU110" s="829"/>
      <c r="DV110" s="830">
        <v>7.8</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671498</v>
      </c>
      <c r="BR111" s="804"/>
      <c r="BS111" s="804"/>
      <c r="BT111" s="804"/>
      <c r="BU111" s="804"/>
      <c r="BV111" s="804">
        <v>619846</v>
      </c>
      <c r="BW111" s="804"/>
      <c r="BX111" s="804"/>
      <c r="BY111" s="804"/>
      <c r="BZ111" s="804"/>
      <c r="CA111" s="804">
        <v>568193</v>
      </c>
      <c r="CB111" s="804"/>
      <c r="CC111" s="804"/>
      <c r="CD111" s="804"/>
      <c r="CE111" s="804"/>
      <c r="CF111" s="862">
        <v>7.8</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3003279</v>
      </c>
      <c r="BR112" s="804"/>
      <c r="BS112" s="804"/>
      <c r="BT112" s="804"/>
      <c r="BU112" s="804"/>
      <c r="BV112" s="804">
        <v>2863974</v>
      </c>
      <c r="BW112" s="804"/>
      <c r="BX112" s="804"/>
      <c r="BY112" s="804"/>
      <c r="BZ112" s="804"/>
      <c r="CA112" s="804">
        <v>2685002</v>
      </c>
      <c r="CB112" s="804"/>
      <c r="CC112" s="804"/>
      <c r="CD112" s="804"/>
      <c r="CE112" s="804"/>
      <c r="CF112" s="862">
        <v>36.700000000000003</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453911</v>
      </c>
      <c r="AB113" s="906"/>
      <c r="AC113" s="906"/>
      <c r="AD113" s="906"/>
      <c r="AE113" s="907"/>
      <c r="AF113" s="908">
        <v>428713</v>
      </c>
      <c r="AG113" s="906"/>
      <c r="AH113" s="906"/>
      <c r="AI113" s="906"/>
      <c r="AJ113" s="907"/>
      <c r="AK113" s="908">
        <v>409183</v>
      </c>
      <c r="AL113" s="906"/>
      <c r="AM113" s="906"/>
      <c r="AN113" s="906"/>
      <c r="AO113" s="907"/>
      <c r="AP113" s="909">
        <v>5.6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5219151</v>
      </c>
      <c r="BR113" s="804"/>
      <c r="BS113" s="804"/>
      <c r="BT113" s="804"/>
      <c r="BU113" s="804"/>
      <c r="BV113" s="804">
        <v>4860081</v>
      </c>
      <c r="BW113" s="804"/>
      <c r="BX113" s="804"/>
      <c r="BY113" s="804"/>
      <c r="BZ113" s="804"/>
      <c r="CA113" s="804">
        <v>4565130</v>
      </c>
      <c r="CB113" s="804"/>
      <c r="CC113" s="804"/>
      <c r="CD113" s="804"/>
      <c r="CE113" s="804"/>
      <c r="CF113" s="862">
        <v>62.4</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370620</v>
      </c>
      <c r="AB114" s="767"/>
      <c r="AC114" s="767"/>
      <c r="AD114" s="767"/>
      <c r="AE114" s="768"/>
      <c r="AF114" s="769">
        <v>367057</v>
      </c>
      <c r="AG114" s="767"/>
      <c r="AH114" s="767"/>
      <c r="AI114" s="767"/>
      <c r="AJ114" s="768"/>
      <c r="AK114" s="769">
        <v>395506</v>
      </c>
      <c r="AL114" s="767"/>
      <c r="AM114" s="767"/>
      <c r="AN114" s="767"/>
      <c r="AO114" s="768"/>
      <c r="AP114" s="811">
        <v>5.4</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2227670</v>
      </c>
      <c r="BR114" s="804"/>
      <c r="BS114" s="804"/>
      <c r="BT114" s="804"/>
      <c r="BU114" s="804"/>
      <c r="BV114" s="804">
        <v>2109651</v>
      </c>
      <c r="BW114" s="804"/>
      <c r="BX114" s="804"/>
      <c r="BY114" s="804"/>
      <c r="BZ114" s="804"/>
      <c r="CA114" s="804">
        <v>2100931</v>
      </c>
      <c r="CB114" s="804"/>
      <c r="CC114" s="804"/>
      <c r="CD114" s="804"/>
      <c r="CE114" s="804"/>
      <c r="CF114" s="862">
        <v>28.7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51652</v>
      </c>
      <c r="AB115" s="906"/>
      <c r="AC115" s="906"/>
      <c r="AD115" s="906"/>
      <c r="AE115" s="907"/>
      <c r="AF115" s="908">
        <v>51652</v>
      </c>
      <c r="AG115" s="906"/>
      <c r="AH115" s="906"/>
      <c r="AI115" s="906"/>
      <c r="AJ115" s="907"/>
      <c r="AK115" s="908">
        <v>51652</v>
      </c>
      <c r="AL115" s="906"/>
      <c r="AM115" s="906"/>
      <c r="AN115" s="906"/>
      <c r="AO115" s="907"/>
      <c r="AP115" s="909">
        <v>0.7</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v>165000</v>
      </c>
      <c r="BW115" s="804"/>
      <c r="BX115" s="804"/>
      <c r="BY115" s="804"/>
      <c r="BZ115" s="804"/>
      <c r="CA115" s="804">
        <v>150123</v>
      </c>
      <c r="CB115" s="804"/>
      <c r="CC115" s="804"/>
      <c r="CD115" s="804"/>
      <c r="CE115" s="804"/>
      <c r="CF115" s="862">
        <v>2.1</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53</v>
      </c>
      <c r="AB116" s="767"/>
      <c r="AC116" s="767"/>
      <c r="AD116" s="767"/>
      <c r="AE116" s="768"/>
      <c r="AF116" s="769">
        <v>473</v>
      </c>
      <c r="AG116" s="767"/>
      <c r="AH116" s="767"/>
      <c r="AI116" s="767"/>
      <c r="AJ116" s="768"/>
      <c r="AK116" s="769">
        <v>312</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2253644</v>
      </c>
      <c r="AB117" s="890"/>
      <c r="AC117" s="890"/>
      <c r="AD117" s="890"/>
      <c r="AE117" s="891"/>
      <c r="AF117" s="892">
        <v>2292563</v>
      </c>
      <c r="AG117" s="890"/>
      <c r="AH117" s="890"/>
      <c r="AI117" s="890"/>
      <c r="AJ117" s="891"/>
      <c r="AK117" s="892">
        <v>2408423</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51652</v>
      </c>
      <c r="AB119" s="876"/>
      <c r="AC119" s="876"/>
      <c r="AD119" s="876"/>
      <c r="AE119" s="877"/>
      <c r="AF119" s="878">
        <v>51652</v>
      </c>
      <c r="AG119" s="876"/>
      <c r="AH119" s="876"/>
      <c r="AI119" s="876"/>
      <c r="AJ119" s="877"/>
      <c r="AK119" s="878">
        <v>51652</v>
      </c>
      <c r="AL119" s="876"/>
      <c r="AM119" s="876"/>
      <c r="AN119" s="876"/>
      <c r="AO119" s="877"/>
      <c r="AP119" s="879">
        <v>0.7</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444</v>
      </c>
      <c r="BP119" s="865"/>
      <c r="BQ119" s="866">
        <v>35298252</v>
      </c>
      <c r="BR119" s="832"/>
      <c r="BS119" s="832"/>
      <c r="BT119" s="832"/>
      <c r="BU119" s="832"/>
      <c r="BV119" s="832">
        <v>35435822</v>
      </c>
      <c r="BW119" s="832"/>
      <c r="BX119" s="832"/>
      <c r="BY119" s="832"/>
      <c r="BZ119" s="832"/>
      <c r="CA119" s="832">
        <v>34276502</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2530851</v>
      </c>
      <c r="BR120" s="829"/>
      <c r="BS120" s="829"/>
      <c r="BT120" s="829"/>
      <c r="BU120" s="829"/>
      <c r="BV120" s="829">
        <v>1737470</v>
      </c>
      <c r="BW120" s="829"/>
      <c r="BX120" s="829"/>
      <c r="BY120" s="829"/>
      <c r="BZ120" s="829"/>
      <c r="CA120" s="829">
        <v>1416272</v>
      </c>
      <c r="CB120" s="829"/>
      <c r="CC120" s="829"/>
      <c r="CD120" s="829"/>
      <c r="CE120" s="829"/>
      <c r="CF120" s="853">
        <v>19.399999999999999</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2987674</v>
      </c>
      <c r="DH120" s="829"/>
      <c r="DI120" s="829"/>
      <c r="DJ120" s="829"/>
      <c r="DK120" s="829"/>
      <c r="DL120" s="829">
        <v>2849093</v>
      </c>
      <c r="DM120" s="829"/>
      <c r="DN120" s="829"/>
      <c r="DO120" s="829"/>
      <c r="DP120" s="829"/>
      <c r="DQ120" s="829">
        <v>2650675</v>
      </c>
      <c r="DR120" s="829"/>
      <c r="DS120" s="829"/>
      <c r="DT120" s="829"/>
      <c r="DU120" s="829"/>
      <c r="DV120" s="830">
        <v>36.200000000000003</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1160057</v>
      </c>
      <c r="BR121" s="804"/>
      <c r="BS121" s="804"/>
      <c r="BT121" s="804"/>
      <c r="BU121" s="804"/>
      <c r="BV121" s="804">
        <v>932779</v>
      </c>
      <c r="BW121" s="804"/>
      <c r="BX121" s="804"/>
      <c r="BY121" s="804"/>
      <c r="BZ121" s="804"/>
      <c r="CA121" s="804">
        <v>850780</v>
      </c>
      <c r="CB121" s="804"/>
      <c r="CC121" s="804"/>
      <c r="CD121" s="804"/>
      <c r="CE121" s="804"/>
      <c r="CF121" s="862">
        <v>11.6</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v>19800</v>
      </c>
      <c r="DR121" s="804"/>
      <c r="DS121" s="804"/>
      <c r="DT121" s="804"/>
      <c r="DU121" s="804"/>
      <c r="DV121" s="781">
        <v>0.3</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14985953</v>
      </c>
      <c r="BR122" s="832"/>
      <c r="BS122" s="832"/>
      <c r="BT122" s="832"/>
      <c r="BU122" s="832"/>
      <c r="BV122" s="832">
        <v>14504386</v>
      </c>
      <c r="BW122" s="832"/>
      <c r="BX122" s="832"/>
      <c r="BY122" s="832"/>
      <c r="BZ122" s="832"/>
      <c r="CA122" s="832">
        <v>14031524</v>
      </c>
      <c r="CB122" s="832"/>
      <c r="CC122" s="832"/>
      <c r="CD122" s="832"/>
      <c r="CE122" s="832"/>
      <c r="CF122" s="833">
        <v>191.8</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15605</v>
      </c>
      <c r="DH122" s="804"/>
      <c r="DI122" s="804"/>
      <c r="DJ122" s="804"/>
      <c r="DK122" s="804"/>
      <c r="DL122" s="804">
        <v>14881</v>
      </c>
      <c r="DM122" s="804"/>
      <c r="DN122" s="804"/>
      <c r="DO122" s="804"/>
      <c r="DP122" s="804"/>
      <c r="DQ122" s="804">
        <v>14527</v>
      </c>
      <c r="DR122" s="804"/>
      <c r="DS122" s="804"/>
      <c r="DT122" s="804"/>
      <c r="DU122" s="804"/>
      <c r="DV122" s="781">
        <v>0.2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452</v>
      </c>
      <c r="BP123" s="865"/>
      <c r="BQ123" s="819">
        <v>18676861</v>
      </c>
      <c r="BR123" s="820"/>
      <c r="BS123" s="820"/>
      <c r="BT123" s="820"/>
      <c r="BU123" s="820"/>
      <c r="BV123" s="820">
        <v>17174635</v>
      </c>
      <c r="BW123" s="820"/>
      <c r="BX123" s="820"/>
      <c r="BY123" s="820"/>
      <c r="BZ123" s="820"/>
      <c r="CA123" s="820">
        <v>16298576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234.4</v>
      </c>
      <c r="BR124" s="818"/>
      <c r="BS124" s="818"/>
      <c r="BT124" s="818"/>
      <c r="BU124" s="818"/>
      <c r="BV124" s="818">
        <v>256.10000000000002</v>
      </c>
      <c r="BW124" s="818"/>
      <c r="BX124" s="818"/>
      <c r="BY124" s="818"/>
      <c r="BZ124" s="818"/>
      <c r="CA124" s="818">
        <v>245.6</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156032</v>
      </c>
      <c r="AB128" s="788"/>
      <c r="AC128" s="788"/>
      <c r="AD128" s="788"/>
      <c r="AE128" s="789"/>
      <c r="AF128" s="790">
        <v>150819</v>
      </c>
      <c r="AG128" s="788"/>
      <c r="AH128" s="788"/>
      <c r="AI128" s="788"/>
      <c r="AJ128" s="789"/>
      <c r="AK128" s="790">
        <v>155608</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121</v>
      </c>
      <c r="BG128" s="774"/>
      <c r="BH128" s="774"/>
      <c r="BI128" s="774"/>
      <c r="BJ128" s="774"/>
      <c r="BK128" s="774"/>
      <c r="BL128" s="797"/>
      <c r="BM128" s="773">
        <v>13.63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v>165000</v>
      </c>
      <c r="DM128" s="778"/>
      <c r="DN128" s="778"/>
      <c r="DO128" s="778"/>
      <c r="DP128" s="778"/>
      <c r="DQ128" s="778">
        <v>150123</v>
      </c>
      <c r="DR128" s="778"/>
      <c r="DS128" s="778"/>
      <c r="DT128" s="778"/>
      <c r="DU128" s="778"/>
      <c r="DV128" s="779">
        <v>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8221876</v>
      </c>
      <c r="AB129" s="767"/>
      <c r="AC129" s="767"/>
      <c r="AD129" s="767"/>
      <c r="AE129" s="768"/>
      <c r="AF129" s="769">
        <v>8226478</v>
      </c>
      <c r="AG129" s="767"/>
      <c r="AH129" s="767"/>
      <c r="AI129" s="767"/>
      <c r="AJ129" s="768"/>
      <c r="AK129" s="769">
        <v>8479451</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121</v>
      </c>
      <c r="BG129" s="758"/>
      <c r="BH129" s="758"/>
      <c r="BI129" s="758"/>
      <c r="BJ129" s="758"/>
      <c r="BK129" s="758"/>
      <c r="BL129" s="759"/>
      <c r="BM129" s="757">
        <v>18.63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1133526</v>
      </c>
      <c r="AB130" s="767"/>
      <c r="AC130" s="767"/>
      <c r="AD130" s="767"/>
      <c r="AE130" s="768"/>
      <c r="AF130" s="769">
        <v>1096291</v>
      </c>
      <c r="AG130" s="767"/>
      <c r="AH130" s="767"/>
      <c r="AI130" s="767"/>
      <c r="AJ130" s="768"/>
      <c r="AK130" s="769">
        <v>1162180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14.3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7088350</v>
      </c>
      <c r="AB131" s="751"/>
      <c r="AC131" s="751"/>
      <c r="AD131" s="751"/>
      <c r="AE131" s="752"/>
      <c r="AF131" s="753">
        <v>7130187</v>
      </c>
      <c r="AG131" s="751"/>
      <c r="AH131" s="751"/>
      <c r="AI131" s="751"/>
      <c r="AJ131" s="752"/>
      <c r="AK131" s="753">
        <v>7317271</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245.6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13.60099318</v>
      </c>
      <c r="AB132" s="732"/>
      <c r="AC132" s="732"/>
      <c r="AD132" s="732"/>
      <c r="AE132" s="733"/>
      <c r="AF132" s="734">
        <v>14.66235037</v>
      </c>
      <c r="AG132" s="732"/>
      <c r="AH132" s="732"/>
      <c r="AI132" s="732"/>
      <c r="AJ132" s="733"/>
      <c r="AK132" s="734">
        <v>14.904945359999999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11.7</v>
      </c>
      <c r="AB133" s="711"/>
      <c r="AC133" s="711"/>
      <c r="AD133" s="711"/>
      <c r="AE133" s="712"/>
      <c r="AF133" s="710">
        <v>13.2</v>
      </c>
      <c r="AG133" s="711"/>
      <c r="AH133" s="711"/>
      <c r="AI133" s="711"/>
      <c r="AJ133" s="712"/>
      <c r="AK133" s="710">
        <v>14.3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2JoH8JeXDOQMr0IaC9hPb+kmUydtFbl4TgdyeXFwrfPEu0Vei0bRb1fAlbVPL5z2fsbE6Py6Y9ffc3Eaa9PIg==" saltValue="lWOoSDUo3omNiPWe7fYu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2naQH5YxB+u9qzAgFE4VGsUJdZDRY+ET4edYPrC+XONOaFgolCMSOGhogOUHQm0cHTV1TH5lclsrPIBANu7tQ==" saltValue="RDH3Ay/RfejxwNxHkVOLdg==" spinCount="100000" sheet="1" objects="1" scenarios="1"/>
  <dataConsolidate/>
  <phoneticPr fontId="2"/>
  <pageMargins left="0.59055118110236227" right="0" top="0.59055118110236227" bottom="0.59055118110236227" header="0.39370078740157483" footer="0.39370078740157483"/>
  <pageSetup paperSize="9" scale="41"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1TJvQVy6hzpWYLhxaBNnBHi7GrkwsOI5UOyr/lh/mKOuA/1yKRk18z3B8a94th+bOgE7SA6MXDNTeAS414eTw==" saltValue="weD9jNygPxQ9lBSVma2Vhg==" spinCount="100000" sheet="1" objects="1" scenarios="1"/>
  <dataConsolidate/>
  <phoneticPr fontId="2"/>
  <pageMargins left="0.59055118110236227" right="0" top="0.59055118110236227" bottom="0.59055118110236227" header="0.39370078740157483" footer="0.39370078740157483"/>
  <pageSetup paperSize="9" scale="46"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2712103</v>
      </c>
      <c r="AP9" s="262">
        <v>111061</v>
      </c>
      <c r="AQ9" s="263">
        <v>98214</v>
      </c>
      <c r="AR9" s="264">
        <v>13.1</v>
      </c>
    </row>
    <row r="10" spans="1:46" ht="13.5" customHeight="1" x14ac:dyDescent="0.15">
      <c r="A10" s="247"/>
      <c r="AK10" s="1117" t="s">
        <v>487</v>
      </c>
      <c r="AL10" s="1118"/>
      <c r="AM10" s="1118"/>
      <c r="AN10" s="1119"/>
      <c r="AO10" s="265">
        <v>424935</v>
      </c>
      <c r="AP10" s="265">
        <v>17401</v>
      </c>
      <c r="AQ10" s="266">
        <v>8330</v>
      </c>
      <c r="AR10" s="267">
        <v>108.9</v>
      </c>
    </row>
    <row r="11" spans="1:46" ht="13.5" customHeight="1" x14ac:dyDescent="0.15">
      <c r="A11" s="247"/>
      <c r="AK11" s="1117" t="s">
        <v>488</v>
      </c>
      <c r="AL11" s="1118"/>
      <c r="AM11" s="1118"/>
      <c r="AN11" s="1119"/>
      <c r="AO11" s="265">
        <v>145260</v>
      </c>
      <c r="AP11" s="265">
        <v>5948</v>
      </c>
      <c r="AQ11" s="266">
        <v>2236</v>
      </c>
      <c r="AR11" s="267">
        <v>166</v>
      </c>
    </row>
    <row r="12" spans="1:46" ht="13.5" customHeight="1" x14ac:dyDescent="0.15">
      <c r="A12" s="247"/>
      <c r="AK12" s="1117" t="s">
        <v>489</v>
      </c>
      <c r="AL12" s="1118"/>
      <c r="AM12" s="1118"/>
      <c r="AN12" s="1119"/>
      <c r="AO12" s="265" t="s">
        <v>490</v>
      </c>
      <c r="AP12" s="265" t="s">
        <v>490</v>
      </c>
      <c r="AQ12" s="266">
        <v>12</v>
      </c>
      <c r="AR12" s="267" t="s">
        <v>490</v>
      </c>
    </row>
    <row r="13" spans="1:46" ht="13.5" customHeight="1" x14ac:dyDescent="0.15">
      <c r="A13" s="247"/>
      <c r="AK13" s="1117" t="s">
        <v>491</v>
      </c>
      <c r="AL13" s="1118"/>
      <c r="AM13" s="1118"/>
      <c r="AN13" s="1119"/>
      <c r="AO13" s="265">
        <v>97479</v>
      </c>
      <c r="AP13" s="265">
        <v>3992</v>
      </c>
      <c r="AQ13" s="266">
        <v>3111</v>
      </c>
      <c r="AR13" s="267">
        <v>28.3</v>
      </c>
    </row>
    <row r="14" spans="1:46" ht="13.5" customHeight="1" x14ac:dyDescent="0.15">
      <c r="A14" s="247"/>
      <c r="AK14" s="1117" t="s">
        <v>492</v>
      </c>
      <c r="AL14" s="1118"/>
      <c r="AM14" s="1118"/>
      <c r="AN14" s="1119"/>
      <c r="AO14" s="265">
        <v>42919</v>
      </c>
      <c r="AP14" s="265">
        <v>1758</v>
      </c>
      <c r="AQ14" s="266">
        <v>1882</v>
      </c>
      <c r="AR14" s="267">
        <v>-6.6</v>
      </c>
    </row>
    <row r="15" spans="1:46" ht="13.5" customHeight="1" x14ac:dyDescent="0.15">
      <c r="A15" s="247"/>
      <c r="AK15" s="1120" t="s">
        <v>493</v>
      </c>
      <c r="AL15" s="1121"/>
      <c r="AM15" s="1121"/>
      <c r="AN15" s="1122"/>
      <c r="AO15" s="265">
        <v>-217149</v>
      </c>
      <c r="AP15" s="265">
        <v>-8892</v>
      </c>
      <c r="AQ15" s="266">
        <v>-6411</v>
      </c>
      <c r="AR15" s="267">
        <v>38.700000000000003</v>
      </c>
    </row>
    <row r="16" spans="1:46" x14ac:dyDescent="0.15">
      <c r="A16" s="247"/>
      <c r="AK16" s="1120" t="s">
        <v>177</v>
      </c>
      <c r="AL16" s="1121"/>
      <c r="AM16" s="1121"/>
      <c r="AN16" s="1122"/>
      <c r="AO16" s="265">
        <v>3205547</v>
      </c>
      <c r="AP16" s="265">
        <v>131267</v>
      </c>
      <c r="AQ16" s="266">
        <v>107373</v>
      </c>
      <c r="AR16" s="267">
        <v>22.3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10.57</v>
      </c>
      <c r="AP21" s="278">
        <v>9.17</v>
      </c>
      <c r="AQ21" s="279">
        <v>1.4</v>
      </c>
      <c r="AS21" s="280"/>
      <c r="AT21" s="276"/>
    </row>
    <row r="22" spans="1:46" s="248" customFormat="1" x14ac:dyDescent="0.15">
      <c r="A22" s="276"/>
      <c r="AK22" s="1123" t="s">
        <v>499</v>
      </c>
      <c r="AL22" s="1124"/>
      <c r="AM22" s="1124"/>
      <c r="AN22" s="1125"/>
      <c r="AO22" s="281">
        <v>99.9</v>
      </c>
      <c r="AP22" s="282">
        <v>97.5</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1551770</v>
      </c>
      <c r="AP32" s="291">
        <v>63545</v>
      </c>
      <c r="AQ32" s="292">
        <v>55954</v>
      </c>
      <c r="AR32" s="293">
        <v>13.6</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1</v>
      </c>
      <c r="AR34" s="293" t="s">
        <v>490</v>
      </c>
    </row>
    <row r="35" spans="1:46" ht="27" customHeight="1" x14ac:dyDescent="0.15">
      <c r="A35" s="247"/>
      <c r="AK35" s="1107" t="s">
        <v>506</v>
      </c>
      <c r="AL35" s="1108"/>
      <c r="AM35" s="1108"/>
      <c r="AN35" s="1109"/>
      <c r="AO35" s="291">
        <v>409183</v>
      </c>
      <c r="AP35" s="291">
        <v>16756</v>
      </c>
      <c r="AQ35" s="292">
        <v>17691</v>
      </c>
      <c r="AR35" s="293">
        <v>-5.3</v>
      </c>
    </row>
    <row r="36" spans="1:46" ht="27" customHeight="1" x14ac:dyDescent="0.15">
      <c r="A36" s="247"/>
      <c r="AK36" s="1107" t="s">
        <v>507</v>
      </c>
      <c r="AL36" s="1108"/>
      <c r="AM36" s="1108"/>
      <c r="AN36" s="1109"/>
      <c r="AO36" s="291">
        <v>395506</v>
      </c>
      <c r="AP36" s="291">
        <v>16196</v>
      </c>
      <c r="AQ36" s="292">
        <v>2603</v>
      </c>
      <c r="AR36" s="293">
        <v>522.20000000000005</v>
      </c>
    </row>
    <row r="37" spans="1:46" ht="13.5" customHeight="1" x14ac:dyDescent="0.15">
      <c r="A37" s="247"/>
      <c r="AK37" s="1107" t="s">
        <v>508</v>
      </c>
      <c r="AL37" s="1108"/>
      <c r="AM37" s="1108"/>
      <c r="AN37" s="1109"/>
      <c r="AO37" s="291">
        <v>51652</v>
      </c>
      <c r="AP37" s="291">
        <v>2115</v>
      </c>
      <c r="AQ37" s="292">
        <v>579</v>
      </c>
      <c r="AR37" s="293">
        <v>265.3</v>
      </c>
    </row>
    <row r="38" spans="1:46" ht="27" customHeight="1" x14ac:dyDescent="0.15">
      <c r="A38" s="247"/>
      <c r="AK38" s="1110" t="s">
        <v>509</v>
      </c>
      <c r="AL38" s="1111"/>
      <c r="AM38" s="1111"/>
      <c r="AN38" s="1112"/>
      <c r="AO38" s="294">
        <v>312</v>
      </c>
      <c r="AP38" s="294">
        <v>13</v>
      </c>
      <c r="AQ38" s="295">
        <v>4</v>
      </c>
      <c r="AR38" s="283">
        <v>225</v>
      </c>
      <c r="AS38" s="290"/>
    </row>
    <row r="39" spans="1:46" x14ac:dyDescent="0.15">
      <c r="A39" s="247"/>
      <c r="AK39" s="1110" t="s">
        <v>510</v>
      </c>
      <c r="AL39" s="1111"/>
      <c r="AM39" s="1111"/>
      <c r="AN39" s="1112"/>
      <c r="AO39" s="291">
        <v>-155608</v>
      </c>
      <c r="AP39" s="291">
        <v>-6372</v>
      </c>
      <c r="AQ39" s="292">
        <v>-4663</v>
      </c>
      <c r="AR39" s="293">
        <v>36.700000000000003</v>
      </c>
      <c r="AS39" s="290"/>
    </row>
    <row r="40" spans="1:46" ht="27" customHeight="1" x14ac:dyDescent="0.15">
      <c r="A40" s="247"/>
      <c r="AK40" s="1107" t="s">
        <v>511</v>
      </c>
      <c r="AL40" s="1108"/>
      <c r="AM40" s="1108"/>
      <c r="AN40" s="1109"/>
      <c r="AO40" s="291">
        <v>-1162180</v>
      </c>
      <c r="AP40" s="291">
        <v>-47591</v>
      </c>
      <c r="AQ40" s="292">
        <v>-48945</v>
      </c>
      <c r="AR40" s="293">
        <v>-2.8</v>
      </c>
      <c r="AS40" s="290"/>
    </row>
    <row r="41" spans="1:46" x14ac:dyDescent="0.15">
      <c r="A41" s="247"/>
      <c r="AK41" s="1113" t="s">
        <v>287</v>
      </c>
      <c r="AL41" s="1114"/>
      <c r="AM41" s="1114"/>
      <c r="AN41" s="1115"/>
      <c r="AO41" s="291">
        <v>1090635</v>
      </c>
      <c r="AP41" s="291">
        <v>44662</v>
      </c>
      <c r="AQ41" s="292">
        <v>23225</v>
      </c>
      <c r="AR41" s="293">
        <v>92.3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7059885</v>
      </c>
      <c r="AN51" s="313">
        <v>269884</v>
      </c>
      <c r="AO51" s="314">
        <v>56.7</v>
      </c>
      <c r="AP51" s="315">
        <v>76347</v>
      </c>
      <c r="AQ51" s="316">
        <v>2.4</v>
      </c>
      <c r="AR51" s="317">
        <v>54.3</v>
      </c>
    </row>
    <row r="52" spans="1:44" x14ac:dyDescent="0.15">
      <c r="A52" s="247"/>
      <c r="AK52" s="318"/>
      <c r="AL52" s="319" t="s">
        <v>521</v>
      </c>
      <c r="AM52" s="320">
        <v>5083665</v>
      </c>
      <c r="AN52" s="321">
        <v>194337</v>
      </c>
      <c r="AO52" s="322">
        <v>76.900000000000006</v>
      </c>
      <c r="AP52" s="323">
        <v>41762</v>
      </c>
      <c r="AQ52" s="324">
        <v>0.5</v>
      </c>
      <c r="AR52" s="325">
        <v>76.400000000000006</v>
      </c>
    </row>
    <row r="53" spans="1:44" x14ac:dyDescent="0.15">
      <c r="A53" s="247"/>
      <c r="AK53" s="303" t="s">
        <v>522</v>
      </c>
      <c r="AL53" s="304"/>
      <c r="AM53" s="312">
        <v>2807069</v>
      </c>
      <c r="AN53" s="313">
        <v>108860</v>
      </c>
      <c r="AO53" s="314">
        <v>-59.7</v>
      </c>
      <c r="AP53" s="315">
        <v>69604</v>
      </c>
      <c r="AQ53" s="316">
        <v>-8.8000000000000007</v>
      </c>
      <c r="AR53" s="317">
        <v>-50.9</v>
      </c>
    </row>
    <row r="54" spans="1:44" x14ac:dyDescent="0.15">
      <c r="A54" s="247"/>
      <c r="AK54" s="318"/>
      <c r="AL54" s="319" t="s">
        <v>521</v>
      </c>
      <c r="AM54" s="320">
        <v>656495</v>
      </c>
      <c r="AN54" s="321">
        <v>25459</v>
      </c>
      <c r="AO54" s="322">
        <v>-86.9</v>
      </c>
      <c r="AP54" s="323">
        <v>36247</v>
      </c>
      <c r="AQ54" s="324">
        <v>-13.2</v>
      </c>
      <c r="AR54" s="325">
        <v>-73.7</v>
      </c>
    </row>
    <row r="55" spans="1:44" x14ac:dyDescent="0.15">
      <c r="A55" s="247"/>
      <c r="AK55" s="303" t="s">
        <v>523</v>
      </c>
      <c r="AL55" s="304"/>
      <c r="AM55" s="312">
        <v>3942071</v>
      </c>
      <c r="AN55" s="313">
        <v>155961</v>
      </c>
      <c r="AO55" s="314">
        <v>43.3</v>
      </c>
      <c r="AP55" s="315">
        <v>68410</v>
      </c>
      <c r="AQ55" s="316">
        <v>-1.7</v>
      </c>
      <c r="AR55" s="317">
        <v>45</v>
      </c>
    </row>
    <row r="56" spans="1:44" x14ac:dyDescent="0.15">
      <c r="A56" s="247"/>
      <c r="AK56" s="318"/>
      <c r="AL56" s="319" t="s">
        <v>521</v>
      </c>
      <c r="AM56" s="320">
        <v>569072</v>
      </c>
      <c r="AN56" s="321">
        <v>22514</v>
      </c>
      <c r="AO56" s="322">
        <v>-11.6</v>
      </c>
      <c r="AP56" s="323">
        <v>35086</v>
      </c>
      <c r="AQ56" s="324">
        <v>-3.2</v>
      </c>
      <c r="AR56" s="325">
        <v>-8.4</v>
      </c>
    </row>
    <row r="57" spans="1:44" x14ac:dyDescent="0.15">
      <c r="A57" s="247"/>
      <c r="AK57" s="303" t="s">
        <v>524</v>
      </c>
      <c r="AL57" s="304"/>
      <c r="AM57" s="312">
        <v>4458783</v>
      </c>
      <c r="AN57" s="313">
        <v>179421</v>
      </c>
      <c r="AO57" s="314">
        <v>15</v>
      </c>
      <c r="AP57" s="315">
        <v>73019</v>
      </c>
      <c r="AQ57" s="316">
        <v>6.7</v>
      </c>
      <c r="AR57" s="317">
        <v>8.3000000000000007</v>
      </c>
    </row>
    <row r="58" spans="1:44" x14ac:dyDescent="0.15">
      <c r="A58" s="247"/>
      <c r="AK58" s="318"/>
      <c r="AL58" s="319" t="s">
        <v>521</v>
      </c>
      <c r="AM58" s="320">
        <v>697976</v>
      </c>
      <c r="AN58" s="321">
        <v>28086</v>
      </c>
      <c r="AO58" s="322">
        <v>24.7</v>
      </c>
      <c r="AP58" s="323">
        <v>39427</v>
      </c>
      <c r="AQ58" s="324">
        <v>12.4</v>
      </c>
      <c r="AR58" s="325">
        <v>12.3</v>
      </c>
    </row>
    <row r="59" spans="1:44" x14ac:dyDescent="0.15">
      <c r="A59" s="247"/>
      <c r="AK59" s="303" t="s">
        <v>525</v>
      </c>
      <c r="AL59" s="304"/>
      <c r="AM59" s="312">
        <v>1187925</v>
      </c>
      <c r="AN59" s="313">
        <v>48646</v>
      </c>
      <c r="AO59" s="314">
        <v>-72.900000000000006</v>
      </c>
      <c r="AP59" s="315">
        <v>76590</v>
      </c>
      <c r="AQ59" s="316">
        <v>4.9000000000000004</v>
      </c>
      <c r="AR59" s="317">
        <v>-77.8</v>
      </c>
    </row>
    <row r="60" spans="1:44" x14ac:dyDescent="0.15">
      <c r="A60" s="247"/>
      <c r="AK60" s="318"/>
      <c r="AL60" s="319" t="s">
        <v>521</v>
      </c>
      <c r="AM60" s="320">
        <v>490140</v>
      </c>
      <c r="AN60" s="321">
        <v>20071</v>
      </c>
      <c r="AO60" s="322">
        <v>-28.5</v>
      </c>
      <c r="AP60" s="323">
        <v>42387</v>
      </c>
      <c r="AQ60" s="324">
        <v>7.5</v>
      </c>
      <c r="AR60" s="325">
        <v>-36</v>
      </c>
    </row>
    <row r="61" spans="1:44" x14ac:dyDescent="0.15">
      <c r="A61" s="247"/>
      <c r="AK61" s="303" t="s">
        <v>526</v>
      </c>
      <c r="AL61" s="326"/>
      <c r="AM61" s="312">
        <v>3891147</v>
      </c>
      <c r="AN61" s="313">
        <v>152554</v>
      </c>
      <c r="AO61" s="314">
        <v>-3.5</v>
      </c>
      <c r="AP61" s="315">
        <v>72794</v>
      </c>
      <c r="AQ61" s="327">
        <v>0.7</v>
      </c>
      <c r="AR61" s="317">
        <v>-4.2</v>
      </c>
    </row>
    <row r="62" spans="1:44" x14ac:dyDescent="0.15">
      <c r="A62" s="247"/>
      <c r="AK62" s="318"/>
      <c r="AL62" s="319" t="s">
        <v>521</v>
      </c>
      <c r="AM62" s="320">
        <v>1499470</v>
      </c>
      <c r="AN62" s="321">
        <v>58093</v>
      </c>
      <c r="AO62" s="322">
        <v>-5.0999999999999996</v>
      </c>
      <c r="AP62" s="323">
        <v>38982</v>
      </c>
      <c r="AQ62" s="324">
        <v>0.8</v>
      </c>
      <c r="AR62" s="325">
        <v>-5.9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JibcHXRgp7bWurmlsA8majfi0gZUuEFLOR8AT4R010gPPv2wE55E9OcSxf7LtOaibzd+z0nEWRTx4VQ4aRRjg==" saltValue="FO1TP5Sb8lwy0HgKQcIa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59055118110236227" right="0" top="0.59055118110236227" bottom="0.59055118110236227" header="0.39370078740157483" footer="0.39370078740157483"/>
  <pageSetup paperSize="9" scale="5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sIX3fEx078/vfxhJcqV/TKE3G6rFSUzGZS1D6bNj13HNpjeHUs26lPwcHveXZiCbP22MDAul99qIa6lSrn5bfA==" saltValue="tS1ulWaSH+rWu6j1EABzjw==" spinCount="100000" sheet="1" objects="1" scenarios="1"/>
  <dataConsolidate/>
  <phoneticPr fontId="2"/>
  <pageMargins left="0.59055118110236227" right="0" top="0.59055118110236227" bottom="0.59055118110236227" header="0.39370078740157483" footer="0.39370078740157483"/>
  <pageSetup paperSize="9" scale="35"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K52" sqref="K5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dGK49/u+BsBeqtuG+w0AtxOozovVgB4bn8pF3ODJu1awfJkfVYZcJKhTLgjcWazcJQBlMcVlgE5+5FLVilHMbA==" saltValue="W+f4THmlQ0mg01+V2yyqxg==" spinCount="100000" sheet="1" objects="1" scenarios="1"/>
  <dataConsolidate/>
  <phoneticPr fontId="2"/>
  <pageMargins left="0.59055118110236227" right="0" top="0.59055118110236227" bottom="0.59055118110236227" header="0.39370078740157483" footer="0.39370078740157483"/>
  <pageSetup paperSize="9" scale="35"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4.55</v>
      </c>
      <c r="G47" s="12">
        <v>7.34</v>
      </c>
      <c r="H47" s="12">
        <v>5.68</v>
      </c>
      <c r="I47" s="12">
        <v>4.03</v>
      </c>
      <c r="J47" s="13">
        <v>3.47</v>
      </c>
    </row>
    <row r="48" spans="2:10" ht="57.75" customHeight="1" x14ac:dyDescent="0.15">
      <c r="B48" s="14"/>
      <c r="C48" s="1128" t="s">
        <v>4</v>
      </c>
      <c r="D48" s="1128"/>
      <c r="E48" s="1129"/>
      <c r="F48" s="15">
        <v>5.86</v>
      </c>
      <c r="G48" s="16">
        <v>7.35</v>
      </c>
      <c r="H48" s="16">
        <v>7.21</v>
      </c>
      <c r="I48" s="16">
        <v>6.75</v>
      </c>
      <c r="J48" s="17">
        <v>5.0999999999999996</v>
      </c>
    </row>
    <row r="49" spans="2:10" ht="57.75" customHeight="1" thickBot="1" x14ac:dyDescent="0.2">
      <c r="B49" s="18"/>
      <c r="C49" s="1130" t="s">
        <v>5</v>
      </c>
      <c r="D49" s="1130"/>
      <c r="E49" s="1131"/>
      <c r="F49" s="19">
        <v>1.1399999999999999</v>
      </c>
      <c r="G49" s="20">
        <v>4.62</v>
      </c>
      <c r="H49" s="20" t="s">
        <v>533</v>
      </c>
      <c r="I49" s="20">
        <v>6.67</v>
      </c>
      <c r="J49" s="21" t="s">
        <v>534</v>
      </c>
    </row>
    <row r="50" spans="2:10" x14ac:dyDescent="0.15"/>
  </sheetData>
  <sheetProtection algorithmName="SHA-512" hashValue="1aeCm8uYx0DZRqdJL51IB2W/vJdEO7yvmvdLW9uv8cwNzyq+i3p0wW8HPsjw3UhnazekYRwgEeiKUTcCfz/uGw==" saltValue="jX1UTlxWTl5gu4A7OEfQ9A=="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8"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2026-03-17T04:58:59Z</cp:lastPrinted>
  <dcterms:created xsi:type="dcterms:W3CDTF">2026-02-23T04:47:16Z</dcterms:created>
  <dcterms:modified xsi:type="dcterms:W3CDTF">2026-03-17T05:00:37Z</dcterms:modified>
  <cp:category/>
</cp:coreProperties>
</file>