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ata\oldpc\tomonitsu-ota_MyDOCU\水道データ\○調査等\R7\【経営比較分析表】2024_064611_46_010\"/>
    </mc:Choice>
  </mc:AlternateContent>
  <workbookProtection workbookAlgorithmName="SHA-512" workbookHashValue="39JNEsynrCTkU/vAfV6jy1cqVIXGrpkxYlnrGs9d+/M2kQ3BOH0eHKjoid69/47RsUPB/CI+5KY7sX9YcAYfgw==" workbookSaltValue="h3zlG7Ygb71B7jJYizgZPw=="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<sst xmlns="http://schemas.openxmlformats.org/spreadsheetml/2006/main" count="228" uniqueCount="114">
  <si>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</si>
  <si>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</si>
  <si>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</si>
  <si>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</si>
  <si>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</si>
  <si>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</si>
  <si>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</si>
  <si>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</si>
  <si>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</si>
  <si>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</si>
  <si>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</si>
  <si>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</si>
  <si>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</si>
  <si>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</si>
  <si>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</si>
  <si>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</si>
  <si>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</si>
  <si>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</si>
  <si>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</si>
  <si>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</si>
  <si>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</si>
  <si>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</si>
  <si>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</si>
  <si>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</si>
  <si>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</si>
  <si>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</si>
  <si>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</si>
  <si>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</si>
  <si>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</si>
  <si>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</si>
  <si>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</si>
  <si>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</si>
  <si>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</si>
  <si>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</si>
  <si>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</si>
  <si>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</si>
  <si>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</si>
  <si>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</si>
  <si>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</si>
  <si>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</si>
  <si>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</si>
  <si>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</si>
  <si>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</si>
  <si>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</si>
  <si>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</si>
  <si>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</si>
  <si>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</si>
  <si>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</si>
  <si>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</si>
  <si>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</si>
  <si>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</si>
  <si>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</si>
  <si>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</si>
  <si>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</si>
  <si>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</si>
  <si>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</si>
  <si>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</si>
  <si>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</si>
  <si>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</si>
  <si>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</si>
  <si>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</si>
  <si>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</si>
  <si>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</si>
  <si>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</si>
  <si>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</si>
  <si>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</si>
  <si>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</si>
  <si>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</si>
  <si>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</si>
  <si>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</si>
  <si>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</si>
  <si>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</si>
  <si>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</si>
  <si>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</si>
  <si>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</si>
  <si>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</si>
  <si>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</si>
  <si>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</si>
  <si>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</si>
  <si>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</si>
  <si>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</si>
  <si>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</si>
  <si>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</si>
  <si>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</si>
  <si>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</si>
  <si>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</si>
  <si>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</si>
  <si>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</si>
  <si>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</si>
  <si>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</si>
  <si>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</si>
  <si>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</si>
  <si>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</si>
  <si>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遊佐町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</si>
  <si>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</si>
  <si>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</si>
  <si>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</si>
  <si>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</si>
  <si>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</si>
  <si>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</si>
  <si>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</si>
  <si>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</si>
  <si>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</si>
  <si>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</si>
  <si>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</si>
  <si>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</si>
  <si>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</si>
  <si>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</si>
  <si>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</si>
  <si>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</si>
  <si>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</si>
  <si>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単年度の収支については累積欠損金は発生しておらず、現在は健全な経営を行うことができているが、人口減少に伴う給水人口の減少が進み、料金収入は減少傾向である。今後、資金についても減少していく見込みであり、厳しい運営となっていくことが予想される。そのため、料金収入については将来的な料金改定を検討している。
　事業を運営していくうえで、必要な投資については避けられないため、更新等に係る費用は十分に精査し、綿密な計画の基、行っていく必要がある。また、給水原価の上昇を抑えるため、費用の抑制に努めるなどの経営努力を引き続き行い、現在の経営を維持できるよう努めていく。</t>
    <rPh sb="1" eb="4">
      <t>タンネンド</t>
    </rPh>
    <rPh sb="5" eb="7">
      <t>シュウシ</t>
    </rPh>
    <rPh sb="12" eb="14">
      <t>ルイセキ</t>
    </rPh>
    <rPh sb="14" eb="16">
      <t>ケッソン</t>
    </rPh>
    <rPh sb="16" eb="17">
      <t>キン</t>
    </rPh>
    <rPh sb="18" eb="20">
      <t>ハッセイ</t>
    </rPh>
    <rPh sb="26" eb="28">
      <t>ゲンザイ</t>
    </rPh>
    <rPh sb="29" eb="31">
      <t>ケンゼン</t>
    </rPh>
    <rPh sb="32" eb="34">
      <t>ケイエイ</t>
    </rPh>
    <rPh sb="35" eb="36">
      <t>オコナ</t>
    </rPh>
    <rPh sb="47" eb="49">
      <t>ジンコウ</t>
    </rPh>
    <rPh sb="49" eb="51">
      <t>ゲンショウ</t>
    </rPh>
    <rPh sb="52" eb="53">
      <t>トモナ</t>
    </rPh>
    <rPh sb="54" eb="56">
      <t>キュウスイ</t>
    </rPh>
    <rPh sb="56" eb="58">
      <t>ジンコウ</t>
    </rPh>
    <rPh sb="59" eb="61">
      <t>ゲンショウ</t>
    </rPh>
    <rPh sb="62" eb="63">
      <t>スス</t>
    </rPh>
    <rPh sb="65" eb="67">
      <t>リョウキン</t>
    </rPh>
    <rPh sb="67" eb="69">
      <t>シュウニュウ</t>
    </rPh>
    <rPh sb="70" eb="72">
      <t>ゲンショウ</t>
    </rPh>
    <rPh sb="72" eb="74">
      <t>ケイコウ</t>
    </rPh>
    <rPh sb="78" eb="80">
      <t>コンゴ</t>
    </rPh>
    <rPh sb="81" eb="83">
      <t>シキン</t>
    </rPh>
    <rPh sb="88" eb="90">
      <t>ゲンショウ</t>
    </rPh>
    <rPh sb="94" eb="96">
      <t>ミコ</t>
    </rPh>
    <rPh sb="101" eb="102">
      <t>キビ</t>
    </rPh>
    <rPh sb="104" eb="106">
      <t>ウンエイ</t>
    </rPh>
    <rPh sb="115" eb="117">
      <t>ヨソウ</t>
    </rPh>
    <rPh sb="126" eb="130">
      <t>リョウキンシュウニュウ</t>
    </rPh>
    <rPh sb="135" eb="138">
      <t>ショウライテキ</t>
    </rPh>
    <rPh sb="139" eb="141">
      <t>リョウキン</t>
    </rPh>
    <rPh sb="141" eb="143">
      <t>カイテイ</t>
    </rPh>
    <rPh sb="144" eb="146">
      <t>ケントウ</t>
    </rPh>
    <rPh sb="153" eb="155">
      <t>ジギョウ</t>
    </rPh>
    <rPh sb="156" eb="158">
      <t>ウンエイ</t>
    </rPh>
    <rPh sb="166" eb="168">
      <t>ヒツヨウ</t>
    </rPh>
    <rPh sb="169" eb="171">
      <t>トウシ</t>
    </rPh>
    <rPh sb="176" eb="177">
      <t>サ</t>
    </rPh>
    <rPh sb="185" eb="187">
      <t>コウシン</t>
    </rPh>
    <rPh sb="187" eb="188">
      <t>トウ</t>
    </rPh>
    <rPh sb="189" eb="190">
      <t>カカ</t>
    </rPh>
    <rPh sb="191" eb="193">
      <t>ヒヨウ</t>
    </rPh>
    <rPh sb="194" eb="196">
      <t>ジュウブン</t>
    </rPh>
    <rPh sb="197" eb="199">
      <t>セイサ</t>
    </rPh>
    <rPh sb="201" eb="203">
      <t>メンミツ</t>
    </rPh>
    <rPh sb="204" eb="206">
      <t>ケイカク</t>
    </rPh>
    <rPh sb="207" eb="208">
      <t>モト</t>
    </rPh>
    <rPh sb="209" eb="210">
      <t>オコナ</t>
    </rPh>
    <rPh sb="214" eb="216">
      <t>ヒツヨウ</t>
    </rPh>
    <rPh sb="223" eb="225">
      <t>キュウスイ</t>
    </rPh>
    <rPh sb="225" eb="227">
      <t>ゲンカ</t>
    </rPh>
    <rPh sb="228" eb="230">
      <t>ジョウショウ</t>
    </rPh>
    <rPh sb="231" eb="232">
      <t>オサ</t>
    </rPh>
    <rPh sb="237" eb="239">
      <t>ヒヨウ</t>
    </rPh>
    <rPh sb="240" eb="242">
      <t>ヨクセイ</t>
    </rPh>
    <rPh sb="243" eb="244">
      <t>ツト</t>
    </rPh>
    <rPh sb="249" eb="251">
      <t>ケイエイ</t>
    </rPh>
    <rPh sb="251" eb="253">
      <t>ドリョク</t>
    </rPh>
    <rPh sb="254" eb="255">
      <t>ヒ</t>
    </rPh>
    <rPh sb="256" eb="257">
      <t>ツヅ</t>
    </rPh>
    <rPh sb="258" eb="259">
      <t>オコナ</t>
    </rPh>
    <rPh sb="261" eb="263">
      <t>ゲンザイ</t>
    </rPh>
    <rPh sb="264" eb="266">
      <t>ケイエイ</t>
    </rPh>
    <rPh sb="267" eb="269">
      <t>イジ</t>
    </rPh>
    <rPh sb="274" eb="275">
      <t>ツト</t>
    </rPh>
    <phoneticPr fontId="4"/>
  </si>
  <si>
    <t>　耐用年数を迎える資産が多くなってきていることに加え、管路経年化率の上昇値からも見て取れるように、施設設備及び管路については更新を検討する時期となっている。耐震化計画を策定し、老朽化による更新を始めている。しかし、旧簡易水道区域においては、特に人口減少が顕著であり、施設利用率が著しく低い。旧簡易水道区域にも老朽化が懸念される施設設備及び管路は多く存在するが、更新については費用対効果について十分加味する必要がある。旧簡易水道区域の今後の運用については、施設の統廃合や給水区域の見直しなど、在り方そのものの見直しや検討が必要になってくると思われる。</t>
    <rPh sb="1" eb="3">
      <t>タイヨウ</t>
    </rPh>
    <rPh sb="3" eb="5">
      <t>ネンスウ</t>
    </rPh>
    <rPh sb="6" eb="7">
      <t>ムカ</t>
    </rPh>
    <rPh sb="9" eb="11">
      <t>シサン</t>
    </rPh>
    <rPh sb="12" eb="13">
      <t>オオ</t>
    </rPh>
    <rPh sb="24" eb="25">
      <t>クワ</t>
    </rPh>
    <rPh sb="27" eb="29">
      <t>カンロ</t>
    </rPh>
    <rPh sb="29" eb="32">
      <t>ケイネンカ</t>
    </rPh>
    <rPh sb="32" eb="33">
      <t>リツ</t>
    </rPh>
    <rPh sb="34" eb="36">
      <t>ジョウショウ</t>
    </rPh>
    <rPh sb="36" eb="37">
      <t>チ</t>
    </rPh>
    <rPh sb="40" eb="41">
      <t>ミ</t>
    </rPh>
    <rPh sb="42" eb="43">
      <t>ト</t>
    </rPh>
    <rPh sb="49" eb="51">
      <t>シセツ</t>
    </rPh>
    <rPh sb="51" eb="53">
      <t>セツビ</t>
    </rPh>
    <rPh sb="53" eb="54">
      <t>オヨ</t>
    </rPh>
    <rPh sb="55" eb="57">
      <t>カンロ</t>
    </rPh>
    <rPh sb="62" eb="64">
      <t>コウシン</t>
    </rPh>
    <rPh sb="65" eb="67">
      <t>ケントウ</t>
    </rPh>
    <rPh sb="69" eb="71">
      <t>ジキ</t>
    </rPh>
    <rPh sb="78" eb="81">
      <t>タイシンカ</t>
    </rPh>
    <rPh sb="81" eb="83">
      <t>ケイカク</t>
    </rPh>
    <rPh sb="84" eb="86">
      <t>サクテイ</t>
    </rPh>
    <rPh sb="88" eb="91">
      <t>ロウキュウカ</t>
    </rPh>
    <rPh sb="94" eb="96">
      <t>コウシン</t>
    </rPh>
    <rPh sb="97" eb="98">
      <t>ハジ</t>
    </rPh>
    <rPh sb="107" eb="108">
      <t>キュウ</t>
    </rPh>
    <rPh sb="108" eb="110">
      <t>カンイ</t>
    </rPh>
    <rPh sb="110" eb="112">
      <t>スイドウ</t>
    </rPh>
    <rPh sb="112" eb="114">
      <t>クイキ</t>
    </rPh>
    <rPh sb="120" eb="121">
      <t>トク</t>
    </rPh>
    <rPh sb="122" eb="124">
      <t>ジンコウ</t>
    </rPh>
    <rPh sb="124" eb="126">
      <t>ゲンショウ</t>
    </rPh>
    <rPh sb="127" eb="129">
      <t>ケンチョ</t>
    </rPh>
    <rPh sb="133" eb="135">
      <t>シセツ</t>
    </rPh>
    <rPh sb="135" eb="137">
      <t>リヨウ</t>
    </rPh>
    <rPh sb="137" eb="138">
      <t>リツ</t>
    </rPh>
    <rPh sb="139" eb="140">
      <t>イチジル</t>
    </rPh>
    <rPh sb="142" eb="143">
      <t>ヒク</t>
    </rPh>
    <rPh sb="145" eb="146">
      <t>キュウ</t>
    </rPh>
    <rPh sb="146" eb="148">
      <t>カンイ</t>
    </rPh>
    <rPh sb="148" eb="150">
      <t>スイドウ</t>
    </rPh>
    <rPh sb="150" eb="152">
      <t>クイキ</t>
    </rPh>
    <rPh sb="154" eb="157">
      <t>ロウキュウカ</t>
    </rPh>
    <rPh sb="158" eb="160">
      <t>ケネン</t>
    </rPh>
    <rPh sb="163" eb="165">
      <t>シセツ</t>
    </rPh>
    <rPh sb="165" eb="167">
      <t>セツビ</t>
    </rPh>
    <rPh sb="167" eb="168">
      <t>オヨ</t>
    </rPh>
    <rPh sb="169" eb="171">
      <t>カンロ</t>
    </rPh>
    <rPh sb="172" eb="173">
      <t>オオ</t>
    </rPh>
    <rPh sb="174" eb="176">
      <t>ソンザイ</t>
    </rPh>
    <rPh sb="180" eb="182">
      <t>コウシン</t>
    </rPh>
    <rPh sb="187" eb="192">
      <t>ヒヨウタイコウカ</t>
    </rPh>
    <rPh sb="196" eb="198">
      <t>ジュウブン</t>
    </rPh>
    <rPh sb="198" eb="200">
      <t>カミ</t>
    </rPh>
    <rPh sb="202" eb="204">
      <t>ヒツヨウ</t>
    </rPh>
    <rPh sb="208" eb="209">
      <t>キュウ</t>
    </rPh>
    <rPh sb="209" eb="211">
      <t>カンイ</t>
    </rPh>
    <rPh sb="211" eb="213">
      <t>スイドウ</t>
    </rPh>
    <rPh sb="213" eb="215">
      <t>クイキ</t>
    </rPh>
    <rPh sb="216" eb="218">
      <t>コンゴ</t>
    </rPh>
    <rPh sb="219" eb="221">
      <t>ウンヨウ</t>
    </rPh>
    <rPh sb="227" eb="229">
      <t>シセツ</t>
    </rPh>
    <rPh sb="230" eb="233">
      <t>トウハイゴウ</t>
    </rPh>
    <rPh sb="234" eb="236">
      <t>キュウスイ</t>
    </rPh>
    <rPh sb="236" eb="238">
      <t>クイキ</t>
    </rPh>
    <rPh sb="239" eb="241">
      <t>ミナオ</t>
    </rPh>
    <rPh sb="245" eb="246">
      <t>ア</t>
    </rPh>
    <rPh sb="247" eb="248">
      <t>カタ</t>
    </rPh>
    <rPh sb="253" eb="255">
      <t>ミナオ</t>
    </rPh>
    <rPh sb="257" eb="259">
      <t>ケントウ</t>
    </rPh>
    <rPh sb="260" eb="262">
      <t>ヒツヨウ</t>
    </rPh>
    <rPh sb="269" eb="270">
      <t>オモ</t>
    </rPh>
    <phoneticPr fontId="4"/>
  </si>
  <si>
    <t>　経常収支比率は昨年度より減少し、100％を下回った。物価、人件費の上昇等が要因としてあげられる。
　流動比率については、昨年度よりも大幅に増加した。現金等の資産増加よりも、返済する企業債の額が減ったことによる負債の減少が大きな要因である。今後、料金収入は減少していく見込みであるため、現金等の残高については注視していく必要がある。
　料金回収率については昨年度よりも減少し、100％を切った。要因としては、給水人口の減少に伴う給水収益の減少に加え、先ほども触れた物価、人件費の上昇等があげられる。先ほども述べた通り給水収益は減少の見込みのため、利益を確保するために、経常費用の抑制と有収水量の向上に努める必要がある。
　有収率については昨年度よりも減少しており、要因としては、有収水量が例年よりも大幅に減少したことに加え、管路漏水による総配水量の増加があげられる。管路経年化率からも見て取れるように、管路の老朽化が進んでおり、昨年度同様、老朽化した管路より漏水が散見された。箇所ごとに修繕し対応しているが、根本的に布設替えが必要な箇所もあり、布設替えについては計画的に行っていく。</t>
    <rPh sb="1" eb="3">
      <t>ケイジョウ</t>
    </rPh>
    <rPh sb="3" eb="5">
      <t>シュウシ</t>
    </rPh>
    <rPh sb="5" eb="7">
      <t>ヒリツ</t>
    </rPh>
    <rPh sb="8" eb="11">
      <t>サクネンド</t>
    </rPh>
    <rPh sb="13" eb="15">
      <t>ゲンショウ</t>
    </rPh>
    <rPh sb="22" eb="24">
      <t>シタマワ</t>
    </rPh>
    <rPh sb="51" eb="53">
      <t>リュウドウ</t>
    </rPh>
    <rPh sb="53" eb="55">
      <t>ヒリツ</t>
    </rPh>
    <rPh sb="61" eb="63">
      <t>サクネン</t>
    </rPh>
    <rPh sb="63" eb="64">
      <t>ド</t>
    </rPh>
    <rPh sb="67" eb="69">
      <t>オオハバ</t>
    </rPh>
    <rPh sb="70" eb="72">
      <t>ゾウカ</t>
    </rPh>
    <rPh sb="75" eb="77">
      <t>ゲンキン</t>
    </rPh>
    <rPh sb="77" eb="78">
      <t>トウ</t>
    </rPh>
    <rPh sb="79" eb="81">
      <t>シサン</t>
    </rPh>
    <rPh sb="81" eb="83">
      <t>ゾウカ</t>
    </rPh>
    <rPh sb="87" eb="89">
      <t>ヘンサイ</t>
    </rPh>
    <rPh sb="91" eb="93">
      <t>キギョウ</t>
    </rPh>
    <rPh sb="93" eb="94">
      <t>サイ</t>
    </rPh>
    <rPh sb="95" eb="96">
      <t>ガク</t>
    </rPh>
    <rPh sb="97" eb="98">
      <t>ヘ</t>
    </rPh>
    <rPh sb="105" eb="107">
      <t>フサイ</t>
    </rPh>
    <rPh sb="108" eb="110">
      <t>ゲンショウ</t>
    </rPh>
    <rPh sb="111" eb="112">
      <t>オオ</t>
    </rPh>
    <rPh sb="114" eb="116">
      <t>ヨウイン</t>
    </rPh>
    <rPh sb="120" eb="122">
      <t>コンゴ</t>
    </rPh>
    <rPh sb="123" eb="125">
      <t>リョウキン</t>
    </rPh>
    <rPh sb="125" eb="127">
      <t>シュウニュウ</t>
    </rPh>
    <rPh sb="128" eb="130">
      <t>ゲンショウ</t>
    </rPh>
    <rPh sb="134" eb="136">
      <t>ミコ</t>
    </rPh>
    <rPh sb="143" eb="145">
      <t>ゲンキン</t>
    </rPh>
    <rPh sb="145" eb="146">
      <t>トウ</t>
    </rPh>
    <rPh sb="147" eb="149">
      <t>ザンダカ</t>
    </rPh>
    <rPh sb="154" eb="156">
      <t>チュウシ</t>
    </rPh>
    <rPh sb="160" eb="162">
      <t>ヒツヨウ</t>
    </rPh>
    <rPh sb="168" eb="170">
      <t>リョウキン</t>
    </rPh>
    <rPh sb="170" eb="172">
      <t>カイシュウ</t>
    </rPh>
    <rPh sb="172" eb="173">
      <t>リツ</t>
    </rPh>
    <rPh sb="178" eb="181">
      <t>サクネンド</t>
    </rPh>
    <rPh sb="184" eb="185">
      <t>ゲン</t>
    </rPh>
    <rPh sb="185" eb="186">
      <t>ショウ</t>
    </rPh>
    <rPh sb="197" eb="199">
      <t>ヨウイン</t>
    </rPh>
    <rPh sb="225" eb="226">
      <t>サキ</t>
    </rPh>
    <rPh sb="229" eb="230">
      <t>フ</t>
    </rPh>
    <rPh sb="232" eb="234">
      <t>ブッカ</t>
    </rPh>
    <rPh sb="235" eb="238">
      <t>ジンケンヒ</t>
    </rPh>
    <rPh sb="239" eb="241">
      <t>ジョウショウ</t>
    </rPh>
    <rPh sb="241" eb="242">
      <t>ナド</t>
    </rPh>
    <rPh sb="249" eb="250">
      <t>サキ</t>
    </rPh>
    <rPh sb="253" eb="254">
      <t>ノ</t>
    </rPh>
    <rPh sb="256" eb="257">
      <t>トオ</t>
    </rPh>
    <rPh sb="258" eb="262">
      <t>キュウスイシュウエキ</t>
    </rPh>
    <rPh sb="263" eb="265">
      <t>ゲンショウ</t>
    </rPh>
    <rPh sb="266" eb="268">
      <t>ミコ</t>
    </rPh>
    <rPh sb="273" eb="275">
      <t>リエキ</t>
    </rPh>
    <rPh sb="276" eb="278">
      <t>カクホ</t>
    </rPh>
    <rPh sb="284" eb="286">
      <t>ケイジョウ</t>
    </rPh>
    <rPh sb="286" eb="288">
      <t>ヒヨウ</t>
    </rPh>
    <rPh sb="289" eb="291">
      <t>ヨクセイ</t>
    </rPh>
    <rPh sb="292" eb="294">
      <t>ユウシュウ</t>
    </rPh>
    <rPh sb="294" eb="296">
      <t>スイリョウ</t>
    </rPh>
    <rPh sb="297" eb="299">
      <t>コウジョウ</t>
    </rPh>
    <rPh sb="300" eb="301">
      <t>ツト</t>
    </rPh>
    <rPh sb="303" eb="305">
      <t>ヒツヨウ</t>
    </rPh>
    <rPh sb="311" eb="313">
      <t>ユウシュウ</t>
    </rPh>
    <rPh sb="313" eb="314">
      <t>リツ</t>
    </rPh>
    <rPh sb="319" eb="322">
      <t>サクネンド</t>
    </rPh>
    <rPh sb="325" eb="327">
      <t>ゲンショウ</t>
    </rPh>
    <rPh sb="332" eb="334">
      <t>ヨウイン</t>
    </rPh>
    <rPh sb="339" eb="341">
      <t>ユウシュウ</t>
    </rPh>
    <rPh sb="341" eb="343">
      <t>スイリョウ</t>
    </rPh>
    <rPh sb="344" eb="346">
      <t>レイネン</t>
    </rPh>
    <rPh sb="349" eb="351">
      <t>オオハバ</t>
    </rPh>
    <rPh sb="352" eb="354">
      <t>ゲンショウ</t>
    </rPh>
    <rPh sb="359" eb="360">
      <t>クワ</t>
    </rPh>
    <rPh sb="362" eb="364">
      <t>カンロ</t>
    </rPh>
    <rPh sb="364" eb="366">
      <t>ロウスイ</t>
    </rPh>
    <rPh sb="369" eb="370">
      <t>ソウ</t>
    </rPh>
    <rPh sb="370" eb="372">
      <t>ハイスイ</t>
    </rPh>
    <rPh sb="372" eb="373">
      <t>リョウ</t>
    </rPh>
    <rPh sb="374" eb="376">
      <t>ゾウカ</t>
    </rPh>
    <rPh sb="383" eb="385">
      <t>カンロ</t>
    </rPh>
    <rPh sb="385" eb="388">
      <t>ケイネンカ</t>
    </rPh>
    <rPh sb="388" eb="389">
      <t>リツ</t>
    </rPh>
    <rPh sb="392" eb="393">
      <t>ミ</t>
    </rPh>
    <rPh sb="394" eb="395">
      <t>ト</t>
    </rPh>
    <rPh sb="401" eb="403">
      <t>カンロ</t>
    </rPh>
    <rPh sb="404" eb="407">
      <t>ロウキュウカ</t>
    </rPh>
    <rPh sb="408" eb="409">
      <t>スス</t>
    </rPh>
    <rPh sb="414" eb="417">
      <t>サクネンド</t>
    </rPh>
    <rPh sb="417" eb="419">
      <t>ドウヨウ</t>
    </rPh>
    <rPh sb="420" eb="423">
      <t>ロウキュウカ</t>
    </rPh>
    <rPh sb="425" eb="427">
      <t>カンロ</t>
    </rPh>
    <rPh sb="429" eb="431">
      <t>ロウスイ</t>
    </rPh>
    <rPh sb="432" eb="434">
      <t>サンケン</t>
    </rPh>
    <rPh sb="438" eb="440">
      <t>カショ</t>
    </rPh>
    <rPh sb="443" eb="445">
      <t>シュウゼン</t>
    </rPh>
    <rPh sb="446" eb="448">
      <t>タイオウ</t>
    </rPh>
    <rPh sb="454" eb="457">
      <t>コンポンテキ</t>
    </rPh>
    <rPh sb="458" eb="461">
      <t>フセツガ</t>
    </rPh>
    <rPh sb="463" eb="465">
      <t>ヒツヨウ</t>
    </rPh>
    <rPh sb="466" eb="468">
      <t>カショ</t>
    </rPh>
    <rPh sb="472" eb="474">
      <t>フセツ</t>
    </rPh>
    <rPh sb="474" eb="475">
      <t>カ</t>
    </rPh>
    <rPh sb="481" eb="484">
      <t>ケイカクテキ</t>
    </rPh>
    <rPh sb="485" eb="48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</si>
</sst>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0.27</c:v>
                </c:pt>
                <c:pt idx="2">
                  <c:v>0.03</c:v>
                </c:pt>
                <c:pt idx="3">
                  <c:v>0.55000000000000004</c:v>
                </c:pt>
                <c:pt idx="4">
                  <c:v>0.04</c:v>
                </c:pt>
              </c:numCache>
            </c:numRef>
          </c:val>
          <c:extLst>
            <c:ext xmlns:c16="http://schemas.microsoft.com/office/drawing/2014/chart" uri="{C3380CC4-5D6E-409C-BE32-E72D297353CC}">
              <c16:uniqueId val="{00000000-6681-440A-82FE-57C561D764D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6681-440A-82FE-57C561D764D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57.58</c:v>
                </c:pt>
                <c:pt idx="1">
                  <c:v>58.59</c:v>
                </c:pt>
                <c:pt idx="2">
                  <c:v>58.89</c:v>
                </c:pt>
                <c:pt idx="3">
                  <c:v>56.97</c:v>
                </c:pt>
                <c:pt idx="4">
                  <c:v>55.92</c:v>
                </c:pt>
              </c:numCache>
            </c:numRef>
          </c:val>
          <c:extLst>
            <c:ext xmlns:c16="http://schemas.microsoft.com/office/drawing/2014/chart" uri="{C3380CC4-5D6E-409C-BE32-E72D297353CC}">
              <c16:uniqueId val="{00000000-7D46-40DD-9D89-7CAF9CA94CA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7D46-40DD-9D89-7CAF9CA94CA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77.16</c:v>
                </c:pt>
                <c:pt idx="1">
                  <c:v>74.75</c:v>
                </c:pt>
                <c:pt idx="2">
                  <c:v>73.209999999999994</c:v>
                </c:pt>
                <c:pt idx="3">
                  <c:v>73.819999999999993</c:v>
                </c:pt>
                <c:pt idx="4">
                  <c:v>72.03</c:v>
                </c:pt>
              </c:numCache>
            </c:numRef>
          </c:val>
          <c:extLst>
            <c:ext xmlns:c16="http://schemas.microsoft.com/office/drawing/2014/chart" uri="{C3380CC4-5D6E-409C-BE32-E72D297353CC}">
              <c16:uniqueId val="{00000000-D41C-455A-8D62-F750C789912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D41C-455A-8D62-F750C789912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110.72</c:v>
                </c:pt>
                <c:pt idx="1">
                  <c:v>110.74</c:v>
                </c:pt>
                <c:pt idx="2">
                  <c:v>104.33</c:v>
                </c:pt>
                <c:pt idx="3">
                  <c:v>101.17</c:v>
                </c:pt>
                <c:pt idx="4">
                  <c:v>99.47</c:v>
                </c:pt>
              </c:numCache>
            </c:numRef>
          </c:val>
          <c:extLst>
            <c:ext xmlns:c16="http://schemas.microsoft.com/office/drawing/2014/chart" uri="{C3380CC4-5D6E-409C-BE32-E72D297353CC}">
              <c16:uniqueId val="{00000000-0C97-4AA6-89A9-9AD73FBD16B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0C97-4AA6-89A9-9AD73FBD16B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55.11</c:v>
                </c:pt>
                <c:pt idx="1">
                  <c:v>56.86</c:v>
                </c:pt>
                <c:pt idx="2">
                  <c:v>58.36</c:v>
                </c:pt>
                <c:pt idx="3">
                  <c:v>59.86</c:v>
                </c:pt>
                <c:pt idx="4">
                  <c:v>61.37</c:v>
                </c:pt>
              </c:numCache>
            </c:numRef>
          </c:val>
          <c:extLst>
            <c:ext xmlns:c16="http://schemas.microsoft.com/office/drawing/2014/chart" uri="{C3380CC4-5D6E-409C-BE32-E72D297353CC}">
              <c16:uniqueId val="{00000000-E136-48BD-A192-57C23DCA166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E136-48BD-A192-57C23DCA166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10.1</c:v>
                </c:pt>
                <c:pt idx="1">
                  <c:v>14.15</c:v>
                </c:pt>
                <c:pt idx="2">
                  <c:v>15.53</c:v>
                </c:pt>
                <c:pt idx="3">
                  <c:v>16.04</c:v>
                </c:pt>
                <c:pt idx="4">
                  <c:v>16.97</c:v>
                </c:pt>
              </c:numCache>
            </c:numRef>
          </c:val>
          <c:extLst>
            <c:ext xmlns:c16="http://schemas.microsoft.com/office/drawing/2014/chart" uri="{C3380CC4-5D6E-409C-BE32-E72D297353CC}">
              <c16:uniqueId val="{00000000-AE1F-4DC5-9C1D-A9A0B39ACE0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AE1F-4DC5-9C1D-A9A0B39ACE0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52-4035-9CF2-29904DE76DB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9052-4035-9CF2-29904DE76DB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329.02</c:v>
                </c:pt>
                <c:pt idx="1">
                  <c:v>401.03</c:v>
                </c:pt>
                <c:pt idx="2">
                  <c:v>494.72</c:v>
                </c:pt>
                <c:pt idx="3">
                  <c:v>626.91</c:v>
                </c:pt>
                <c:pt idx="4">
                  <c:v>734.62</c:v>
                </c:pt>
              </c:numCache>
            </c:numRef>
          </c:val>
          <c:extLst>
            <c:ext xmlns:c16="http://schemas.microsoft.com/office/drawing/2014/chart" uri="{C3380CC4-5D6E-409C-BE32-E72D297353CC}">
              <c16:uniqueId val="{00000000-A294-4899-B54F-06154B85257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A294-4899-B54F-06154B85257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397.02</c:v>
                </c:pt>
                <c:pt idx="1">
                  <c:v>368.04</c:v>
                </c:pt>
                <c:pt idx="2">
                  <c:v>337.13</c:v>
                </c:pt>
                <c:pt idx="3">
                  <c:v>316.17</c:v>
                </c:pt>
                <c:pt idx="4">
                  <c:v>315.58999999999997</c:v>
                </c:pt>
              </c:numCache>
            </c:numRef>
          </c:val>
          <c:extLst>
            <c:ext xmlns:c16="http://schemas.microsoft.com/office/drawing/2014/chart" uri="{C3380CC4-5D6E-409C-BE32-E72D297353CC}">
              <c16:uniqueId val="{00000000-73CC-4700-AD85-972AF474DCF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73CC-4700-AD85-972AF474DCF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105.2</c:v>
                </c:pt>
                <c:pt idx="1">
                  <c:v>103.5</c:v>
                </c:pt>
                <c:pt idx="2">
                  <c:v>101.21</c:v>
                </c:pt>
                <c:pt idx="3">
                  <c:v>96.92</c:v>
                </c:pt>
                <c:pt idx="4">
                  <c:v>95.82</c:v>
                </c:pt>
              </c:numCache>
            </c:numRef>
          </c:val>
          <c:extLst>
            <c:ext xmlns:c16="http://schemas.microsoft.com/office/drawing/2014/chart" uri="{C3380CC4-5D6E-409C-BE32-E72D297353CC}">
              <c16:uniqueId val="{00000000-FC27-41F6-9048-184C0EACFA7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FC27-41F6-9048-184C0EACFA7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258.39</c:v>
                </c:pt>
                <c:pt idx="1">
                  <c:v>264.05</c:v>
                </c:pt>
                <c:pt idx="2">
                  <c:v>270.02</c:v>
                </c:pt>
                <c:pt idx="3">
                  <c:v>283.14</c:v>
                </c:pt>
                <c:pt idx="4">
                  <c:v>286.36</c:v>
                </c:pt>
              </c:numCache>
            </c:numRef>
          </c:val>
          <c:extLst>
            <c:ext xmlns:c16="http://schemas.microsoft.com/office/drawing/2014/chart" uri="{C3380CC4-5D6E-409C-BE32-E72D297353CC}">
              <c16:uniqueId val="{00000000-B17A-4C8D-8A4C-369AE5A90CF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B17A-4C8D-8A4C-369AE5A90CF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山形県　遊佐町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12157</v>
      </c>
      <c r="AM8" s="44"/>
      <c r="AN8" s="44"/>
      <c r="AO8" s="44"/>
      <c r="AP8" s="44"/>
      <c r="AQ8" s="44"/>
      <c r="AR8" s="44"/>
      <c r="AS8" s="44"/>
      <c r="AT8" s="45">
        <f>データ!$S$6</f>
        <v>208.39</v>
      </c>
      <c r="AU8" s="46"/>
      <c r="AV8" s="46"/>
      <c r="AW8" s="46"/>
      <c r="AX8" s="46"/>
      <c r="AY8" s="46"/>
      <c r="AZ8" s="46"/>
      <c r="BA8" s="46"/>
      <c r="BB8" s="47">
        <f>データ!$T$6</f>
        <v>58.34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75.66</v>
      </c>
      <c r="J10" s="46"/>
      <c r="K10" s="46"/>
      <c r="L10" s="46"/>
      <c r="M10" s="46"/>
      <c r="N10" s="46"/>
      <c r="O10" s="80"/>
      <c r="P10" s="47">
        <f>データ!$P$6</f>
        <v>99.5</v>
      </c>
      <c r="Q10" s="47"/>
      <c r="R10" s="47"/>
      <c r="S10" s="47"/>
      <c r="T10" s="47"/>
      <c r="U10" s="47"/>
      <c r="V10" s="47"/>
      <c r="W10" s="44">
        <f>データ!$Q$6</f>
        <v>5280</v>
      </c>
      <c r="X10" s="44"/>
      <c r="Y10" s="44"/>
      <c r="Z10" s="44"/>
      <c r="AA10" s="44"/>
      <c r="AB10" s="44"/>
      <c r="AC10" s="44"/>
      <c r="AD10" s="2"/>
      <c r="AE10" s="2"/>
      <c r="AF10" s="2"/>
      <c r="AG10" s="2"/>
      <c r="AH10" s="2"/>
      <c r="AI10" s="2"/>
      <c r="AJ10" s="2"/>
      <c r="AK10" s="2"/>
      <c r="AL10" s="44">
        <f>データ!$U$6</f>
        <v>11830</v>
      </c>
      <c r="AM10" s="44"/>
      <c r="AN10" s="44"/>
      <c r="AO10" s="44"/>
      <c r="AP10" s="44"/>
      <c r="AQ10" s="44"/>
      <c r="AR10" s="44"/>
      <c r="AS10" s="44"/>
      <c r="AT10" s="45">
        <f>データ!$V$6</f>
        <v>70.81</v>
      </c>
      <c r="AU10" s="46"/>
      <c r="AV10" s="46"/>
      <c r="AW10" s="46"/>
      <c r="AX10" s="46"/>
      <c r="AY10" s="46"/>
      <c r="AZ10" s="46"/>
      <c r="BA10" s="46"/>
      <c r="BB10" s="47">
        <f>データ!$W$6</f>
        <v>167.07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81"/>
      <c r="BN16" s="81"/>
      <c r="BO16" s="81"/>
      <c r="BP16" s="81"/>
      <c r="BQ16" s="81"/>
      <c r="BR16" s="81"/>
      <c r="BS16" s="81"/>
      <c r="BT16" s="81"/>
      <c r="BU16" s="81"/>
      <c r="BV16" s="81"/>
      <c r="BW16" s="81"/>
      <c r="BX16" s="81"/>
      <c r="BY16" s="81"/>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81"/>
      <c r="BN17" s="81"/>
      <c r="BO17" s="81"/>
      <c r="BP17" s="81"/>
      <c r="BQ17" s="81"/>
      <c r="BR17" s="81"/>
      <c r="BS17" s="81"/>
      <c r="BT17" s="81"/>
      <c r="BU17" s="81"/>
      <c r="BV17" s="81"/>
      <c r="BW17" s="81"/>
      <c r="BX17" s="81"/>
      <c r="BY17" s="81"/>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81"/>
      <c r="BN18" s="81"/>
      <c r="BO18" s="81"/>
      <c r="BP18" s="81"/>
      <c r="BQ18" s="81"/>
      <c r="BR18" s="81"/>
      <c r="BS18" s="81"/>
      <c r="BT18" s="81"/>
      <c r="BU18" s="81"/>
      <c r="BV18" s="81"/>
      <c r="BW18" s="81"/>
      <c r="BX18" s="81"/>
      <c r="BY18" s="81"/>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81"/>
      <c r="BN19" s="81"/>
      <c r="BO19" s="81"/>
      <c r="BP19" s="81"/>
      <c r="BQ19" s="81"/>
      <c r="BR19" s="81"/>
      <c r="BS19" s="81"/>
      <c r="BT19" s="81"/>
      <c r="BU19" s="81"/>
      <c r="BV19" s="81"/>
      <c r="BW19" s="81"/>
      <c r="BX19" s="81"/>
      <c r="BY19" s="81"/>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81"/>
      <c r="BN20" s="81"/>
      <c r="BO20" s="81"/>
      <c r="BP20" s="81"/>
      <c r="BQ20" s="81"/>
      <c r="BR20" s="81"/>
      <c r="BS20" s="81"/>
      <c r="BT20" s="81"/>
      <c r="BU20" s="81"/>
      <c r="BV20" s="81"/>
      <c r="BW20" s="81"/>
      <c r="BX20" s="81"/>
      <c r="BY20" s="81"/>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81"/>
      <c r="BN21" s="81"/>
      <c r="BO21" s="81"/>
      <c r="BP21" s="81"/>
      <c r="BQ21" s="81"/>
      <c r="BR21" s="81"/>
      <c r="BS21" s="81"/>
      <c r="BT21" s="81"/>
      <c r="BU21" s="81"/>
      <c r="BV21" s="81"/>
      <c r="BW21" s="81"/>
      <c r="BX21" s="81"/>
      <c r="BY21" s="81"/>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81"/>
      <c r="BN22" s="81"/>
      <c r="BO22" s="81"/>
      <c r="BP22" s="81"/>
      <c r="BQ22" s="81"/>
      <c r="BR22" s="81"/>
      <c r="BS22" s="81"/>
      <c r="BT22" s="81"/>
      <c r="BU22" s="81"/>
      <c r="BV22" s="81"/>
      <c r="BW22" s="81"/>
      <c r="BX22" s="81"/>
      <c r="BY22" s="81"/>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81"/>
      <c r="BN23" s="81"/>
      <c r="BO23" s="81"/>
      <c r="BP23" s="81"/>
      <c r="BQ23" s="81"/>
      <c r="BR23" s="81"/>
      <c r="BS23" s="81"/>
      <c r="BT23" s="81"/>
      <c r="BU23" s="81"/>
      <c r="BV23" s="81"/>
      <c r="BW23" s="81"/>
      <c r="BX23" s="81"/>
      <c r="BY23" s="81"/>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81"/>
      <c r="BN24" s="81"/>
      <c r="BO24" s="81"/>
      <c r="BP24" s="81"/>
      <c r="BQ24" s="81"/>
      <c r="BR24" s="81"/>
      <c r="BS24" s="81"/>
      <c r="BT24" s="81"/>
      <c r="BU24" s="81"/>
      <c r="BV24" s="81"/>
      <c r="BW24" s="81"/>
      <c r="BX24" s="81"/>
      <c r="BY24" s="81"/>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81"/>
      <c r="BN25" s="81"/>
      <c r="BO25" s="81"/>
      <c r="BP25" s="81"/>
      <c r="BQ25" s="81"/>
      <c r="BR25" s="81"/>
      <c r="BS25" s="81"/>
      <c r="BT25" s="81"/>
      <c r="BU25" s="81"/>
      <c r="BV25" s="81"/>
      <c r="BW25" s="81"/>
      <c r="BX25" s="81"/>
      <c r="BY25" s="81"/>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81"/>
      <c r="BN26" s="81"/>
      <c r="BO26" s="81"/>
      <c r="BP26" s="81"/>
      <c r="BQ26" s="81"/>
      <c r="BR26" s="81"/>
      <c r="BS26" s="81"/>
      <c r="BT26" s="81"/>
      <c r="BU26" s="81"/>
      <c r="BV26" s="81"/>
      <c r="BW26" s="81"/>
      <c r="BX26" s="81"/>
      <c r="BY26" s="81"/>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81"/>
      <c r="BN27" s="81"/>
      <c r="BO27" s="81"/>
      <c r="BP27" s="81"/>
      <c r="BQ27" s="81"/>
      <c r="BR27" s="81"/>
      <c r="BS27" s="81"/>
      <c r="BT27" s="81"/>
      <c r="BU27" s="81"/>
      <c r="BV27" s="81"/>
      <c r="BW27" s="81"/>
      <c r="BX27" s="81"/>
      <c r="BY27" s="81"/>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81"/>
      <c r="BN28" s="81"/>
      <c r="BO28" s="81"/>
      <c r="BP28" s="81"/>
      <c r="BQ28" s="81"/>
      <c r="BR28" s="81"/>
      <c r="BS28" s="81"/>
      <c r="BT28" s="81"/>
      <c r="BU28" s="81"/>
      <c r="BV28" s="81"/>
      <c r="BW28" s="81"/>
      <c r="BX28" s="81"/>
      <c r="BY28" s="81"/>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81"/>
      <c r="BN29" s="81"/>
      <c r="BO29" s="81"/>
      <c r="BP29" s="81"/>
      <c r="BQ29" s="81"/>
      <c r="BR29" s="81"/>
      <c r="BS29" s="81"/>
      <c r="BT29" s="81"/>
      <c r="BU29" s="81"/>
      <c r="BV29" s="81"/>
      <c r="BW29" s="81"/>
      <c r="BX29" s="81"/>
      <c r="BY29" s="81"/>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81"/>
      <c r="BN30" s="81"/>
      <c r="BO30" s="81"/>
      <c r="BP30" s="81"/>
      <c r="BQ30" s="81"/>
      <c r="BR30" s="81"/>
      <c r="BS30" s="81"/>
      <c r="BT30" s="81"/>
      <c r="BU30" s="81"/>
      <c r="BV30" s="81"/>
      <c r="BW30" s="81"/>
      <c r="BX30" s="81"/>
      <c r="BY30" s="81"/>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81"/>
      <c r="BN31" s="81"/>
      <c r="BO31" s="81"/>
      <c r="BP31" s="81"/>
      <c r="BQ31" s="81"/>
      <c r="BR31" s="81"/>
      <c r="BS31" s="81"/>
      <c r="BT31" s="81"/>
      <c r="BU31" s="81"/>
      <c r="BV31" s="81"/>
      <c r="BW31" s="81"/>
      <c r="BX31" s="81"/>
      <c r="BY31" s="81"/>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81"/>
      <c r="BN32" s="81"/>
      <c r="BO32" s="81"/>
      <c r="BP32" s="81"/>
      <c r="BQ32" s="81"/>
      <c r="BR32" s="81"/>
      <c r="BS32" s="81"/>
      <c r="BT32" s="81"/>
      <c r="BU32" s="81"/>
      <c r="BV32" s="81"/>
      <c r="BW32" s="81"/>
      <c r="BX32" s="81"/>
      <c r="BY32" s="81"/>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81"/>
      <c r="BN33" s="81"/>
      <c r="BO33" s="81"/>
      <c r="BP33" s="81"/>
      <c r="BQ33" s="81"/>
      <c r="BR33" s="81"/>
      <c r="BS33" s="81"/>
      <c r="BT33" s="81"/>
      <c r="BU33" s="81"/>
      <c r="BV33" s="81"/>
      <c r="BW33" s="81"/>
      <c r="BX33" s="81"/>
      <c r="BY33" s="81"/>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81"/>
      <c r="BN34" s="81"/>
      <c r="BO34" s="81"/>
      <c r="BP34" s="81"/>
      <c r="BQ34" s="81"/>
      <c r="BR34" s="81"/>
      <c r="BS34" s="81"/>
      <c r="BT34" s="81"/>
      <c r="BU34" s="81"/>
      <c r="BV34" s="81"/>
      <c r="BW34" s="81"/>
      <c r="BX34" s="81"/>
      <c r="BY34" s="81"/>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81"/>
      <c r="BN35" s="81"/>
      <c r="BO35" s="81"/>
      <c r="BP35" s="81"/>
      <c r="BQ35" s="81"/>
      <c r="BR35" s="81"/>
      <c r="BS35" s="81"/>
      <c r="BT35" s="81"/>
      <c r="BU35" s="81"/>
      <c r="BV35" s="81"/>
      <c r="BW35" s="81"/>
      <c r="BX35" s="81"/>
      <c r="BY35" s="81"/>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81"/>
      <c r="BN36" s="81"/>
      <c r="BO36" s="81"/>
      <c r="BP36" s="81"/>
      <c r="BQ36" s="81"/>
      <c r="BR36" s="81"/>
      <c r="BS36" s="81"/>
      <c r="BT36" s="81"/>
      <c r="BU36" s="81"/>
      <c r="BV36" s="81"/>
      <c r="BW36" s="81"/>
      <c r="BX36" s="81"/>
      <c r="BY36" s="81"/>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81"/>
      <c r="BN37" s="81"/>
      <c r="BO37" s="81"/>
      <c r="BP37" s="81"/>
      <c r="BQ37" s="81"/>
      <c r="BR37" s="81"/>
      <c r="BS37" s="81"/>
      <c r="BT37" s="81"/>
      <c r="BU37" s="81"/>
      <c r="BV37" s="81"/>
      <c r="BW37" s="81"/>
      <c r="BX37" s="81"/>
      <c r="BY37" s="81"/>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81"/>
      <c r="BN38" s="81"/>
      <c r="BO38" s="81"/>
      <c r="BP38" s="81"/>
      <c r="BQ38" s="81"/>
      <c r="BR38" s="81"/>
      <c r="BS38" s="81"/>
      <c r="BT38" s="81"/>
      <c r="BU38" s="81"/>
      <c r="BV38" s="81"/>
      <c r="BW38" s="81"/>
      <c r="BX38" s="81"/>
      <c r="BY38" s="81"/>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81"/>
      <c r="BN39" s="81"/>
      <c r="BO39" s="81"/>
      <c r="BP39" s="81"/>
      <c r="BQ39" s="81"/>
      <c r="BR39" s="81"/>
      <c r="BS39" s="81"/>
      <c r="BT39" s="81"/>
      <c r="BU39" s="81"/>
      <c r="BV39" s="81"/>
      <c r="BW39" s="81"/>
      <c r="BX39" s="81"/>
      <c r="BY39" s="81"/>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81"/>
      <c r="BN40" s="81"/>
      <c r="BO40" s="81"/>
      <c r="BP40" s="81"/>
      <c r="BQ40" s="81"/>
      <c r="BR40" s="81"/>
      <c r="BS40" s="81"/>
      <c r="BT40" s="81"/>
      <c r="BU40" s="81"/>
      <c r="BV40" s="81"/>
      <c r="BW40" s="81"/>
      <c r="BX40" s="81"/>
      <c r="BY40" s="81"/>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81"/>
      <c r="BN41" s="81"/>
      <c r="BO41" s="81"/>
      <c r="BP41" s="81"/>
      <c r="BQ41" s="81"/>
      <c r="BR41" s="81"/>
      <c r="BS41" s="81"/>
      <c r="BT41" s="81"/>
      <c r="BU41" s="81"/>
      <c r="BV41" s="81"/>
      <c r="BW41" s="81"/>
      <c r="BX41" s="81"/>
      <c r="BY41" s="81"/>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81"/>
      <c r="BN42" s="81"/>
      <c r="BO42" s="81"/>
      <c r="BP42" s="81"/>
      <c r="BQ42" s="81"/>
      <c r="BR42" s="81"/>
      <c r="BS42" s="81"/>
      <c r="BT42" s="81"/>
      <c r="BU42" s="81"/>
      <c r="BV42" s="81"/>
      <c r="BW42" s="81"/>
      <c r="BX42" s="81"/>
      <c r="BY42" s="81"/>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81"/>
      <c r="BN43" s="81"/>
      <c r="BO43" s="81"/>
      <c r="BP43" s="81"/>
      <c r="BQ43" s="81"/>
      <c r="BR43" s="81"/>
      <c r="BS43" s="81"/>
      <c r="BT43" s="81"/>
      <c r="BU43" s="81"/>
      <c r="BV43" s="81"/>
      <c r="BW43" s="81"/>
      <c r="BX43" s="81"/>
      <c r="BY43" s="81"/>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9"/>
      <c r="BM44" s="60"/>
      <c r="BN44" s="60"/>
      <c r="BO44" s="60"/>
      <c r="BP44" s="60"/>
      <c r="BQ44" s="60"/>
      <c r="BR44" s="60"/>
      <c r="BS44" s="60"/>
      <c r="BT44" s="60"/>
      <c r="BU44" s="60"/>
      <c r="BV44" s="60"/>
      <c r="BW44" s="60"/>
      <c r="BX44" s="60"/>
      <c r="BY44" s="60"/>
      <c r="BZ44" s="6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3AOvL4jLtSmdurKT6JUT62iJxPRbbBw0xR5+AMlXLjtNTTV67do1dZGgGWrepHcMb6Ny1cs1Oslt/xQtUpTqRA==" saltValue="99FUDuXk1+9ymQOgVDJYL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64611</v>
      </c>
      <c r="D6" s="20">
        <f t="shared" si="3"/>
        <v>46</v>
      </c>
      <c r="E6" s="20">
        <f t="shared" si="3"/>
        <v>1</v>
      </c>
      <c r="F6" s="20">
        <f t="shared" si="3"/>
        <v>0</v>
      </c>
      <c r="G6" s="20">
        <f t="shared" si="3"/>
        <v>1</v>
      </c>
      <c r="H6" s="20" t="str">
        <f t="shared" si="3"/>
        <v>山形県　遊佐町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75.66</v>
      </c>
      <c r="P6" s="21">
        <f t="shared" si="3"/>
        <v>99.5</v>
      </c>
      <c r="Q6" s="21">
        <f t="shared" si="3"/>
        <v>5280</v>
      </c>
      <c r="R6" s="21">
        <f t="shared" si="3"/>
        <v>12157</v>
      </c>
      <c r="S6" s="21">
        <f t="shared" si="3"/>
        <v>208.39</v>
      </c>
      <c r="T6" s="21">
        <f t="shared" si="3"/>
        <v>58.34</v>
      </c>
      <c r="U6" s="21">
        <f t="shared" si="3"/>
        <v>11830</v>
      </c>
      <c r="V6" s="21">
        <f t="shared" si="3"/>
        <v>70.81</v>
      </c>
      <c r="W6" s="21">
        <f t="shared" si="3"/>
        <v>167.07</v>
      </c>
      <c r="X6" s="22">
        <f>IF(X7="",NA(),X7)</f>
        <v>110.72</v>
      </c>
      <c r="Y6" s="22">
        <f t="shared" ref="Y6:AG6" si="4">IF(Y7="",NA(),Y7)</f>
        <v>110.74</v>
      </c>
      <c r="Z6" s="22">
        <f t="shared" si="4"/>
        <v>104.33</v>
      </c>
      <c r="AA6" s="22">
        <f t="shared" si="4"/>
        <v>101.17</v>
      </c>
      <c r="AB6" s="22">
        <f t="shared" si="4"/>
        <v>99.47</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329.02</v>
      </c>
      <c r="AU6" s="22">
        <f t="shared" ref="AU6:BC6" si="6">IF(AU7="",NA(),AU7)</f>
        <v>401.03</v>
      </c>
      <c r="AV6" s="22">
        <f t="shared" si="6"/>
        <v>494.72</v>
      </c>
      <c r="AW6" s="22">
        <f t="shared" si="6"/>
        <v>626.91</v>
      </c>
      <c r="AX6" s="22">
        <f t="shared" si="6"/>
        <v>734.62</v>
      </c>
      <c r="AY6" s="22">
        <f t="shared" si="6"/>
        <v>371.81</v>
      </c>
      <c r="AZ6" s="22">
        <f t="shared" si="6"/>
        <v>384.23</v>
      </c>
      <c r="BA6" s="22">
        <f t="shared" si="6"/>
        <v>364.3</v>
      </c>
      <c r="BB6" s="22">
        <f t="shared" si="6"/>
        <v>378.87</v>
      </c>
      <c r="BC6" s="22">
        <f t="shared" si="6"/>
        <v>362.35</v>
      </c>
      <c r="BD6" s="21" t="str">
        <f>IF(BD7="","",IF(BD7="-","【-】","【"&amp;SUBSTITUTE(TEXT(BD7,"#,##0.00"),"-","△")&amp;"】"))</f>
        <v>【239.69】</v>
      </c>
      <c r="BE6" s="22">
        <f>IF(BE7="",NA(),BE7)</f>
        <v>397.02</v>
      </c>
      <c r="BF6" s="22">
        <f t="shared" ref="BF6:BN6" si="7">IF(BF7="",NA(),BF7)</f>
        <v>368.04</v>
      </c>
      <c r="BG6" s="22">
        <f t="shared" si="7"/>
        <v>337.13</v>
      </c>
      <c r="BH6" s="22">
        <f t="shared" si="7"/>
        <v>316.17</v>
      </c>
      <c r="BI6" s="22">
        <f t="shared" si="7"/>
        <v>315.58999999999997</v>
      </c>
      <c r="BJ6" s="22">
        <f t="shared" si="7"/>
        <v>465.85</v>
      </c>
      <c r="BK6" s="22">
        <f t="shared" si="7"/>
        <v>439.43</v>
      </c>
      <c r="BL6" s="22">
        <f t="shared" si="7"/>
        <v>438.41</v>
      </c>
      <c r="BM6" s="22">
        <f t="shared" si="7"/>
        <v>430.23</v>
      </c>
      <c r="BN6" s="22">
        <f t="shared" si="7"/>
        <v>429.24</v>
      </c>
      <c r="BO6" s="21" t="str">
        <f>IF(BO7="","",IF(BO7="-","【-】","【"&amp;SUBSTITUTE(TEXT(BO7,"#,##0.00"),"-","△")&amp;"】"))</f>
        <v>【264.86】</v>
      </c>
      <c r="BP6" s="22">
        <f>IF(BP7="",NA(),BP7)</f>
        <v>105.2</v>
      </c>
      <c r="BQ6" s="22">
        <f t="shared" ref="BQ6:BY6" si="8">IF(BQ7="",NA(),BQ7)</f>
        <v>103.5</v>
      </c>
      <c r="BR6" s="22">
        <f t="shared" si="8"/>
        <v>101.21</v>
      </c>
      <c r="BS6" s="22">
        <f t="shared" si="8"/>
        <v>96.92</v>
      </c>
      <c r="BT6" s="22">
        <f t="shared" si="8"/>
        <v>95.82</v>
      </c>
      <c r="BU6" s="22">
        <f t="shared" si="8"/>
        <v>92.39</v>
      </c>
      <c r="BV6" s="22">
        <f t="shared" si="8"/>
        <v>94.41</v>
      </c>
      <c r="BW6" s="22">
        <f t="shared" si="8"/>
        <v>90.96</v>
      </c>
      <c r="BX6" s="22">
        <f t="shared" si="8"/>
        <v>90.66</v>
      </c>
      <c r="BY6" s="22">
        <f t="shared" si="8"/>
        <v>90.78</v>
      </c>
      <c r="BZ6" s="21" t="str">
        <f>IF(BZ7="","",IF(BZ7="-","【-】","【"&amp;SUBSTITUTE(TEXT(BZ7,"#,##0.00"),"-","△")&amp;"】"))</f>
        <v>【97.59】</v>
      </c>
      <c r="CA6" s="22">
        <f>IF(CA7="",NA(),CA7)</f>
        <v>258.39</v>
      </c>
      <c r="CB6" s="22">
        <f t="shared" ref="CB6:CJ6" si="9">IF(CB7="",NA(),CB7)</f>
        <v>264.05</v>
      </c>
      <c r="CC6" s="22">
        <f t="shared" si="9"/>
        <v>270.02</v>
      </c>
      <c r="CD6" s="22">
        <f t="shared" si="9"/>
        <v>283.14</v>
      </c>
      <c r="CE6" s="22">
        <f t="shared" si="9"/>
        <v>286.36</v>
      </c>
      <c r="CF6" s="22">
        <f t="shared" si="9"/>
        <v>192.98</v>
      </c>
      <c r="CG6" s="22">
        <f t="shared" si="9"/>
        <v>192.13</v>
      </c>
      <c r="CH6" s="22">
        <f t="shared" si="9"/>
        <v>197.04</v>
      </c>
      <c r="CI6" s="22">
        <f t="shared" si="9"/>
        <v>199.33</v>
      </c>
      <c r="CJ6" s="22">
        <f t="shared" si="9"/>
        <v>202.75</v>
      </c>
      <c r="CK6" s="21" t="str">
        <f>IF(CK7="","",IF(CK7="-","【-】","【"&amp;SUBSTITUTE(TEXT(CK7,"#,##0.00"),"-","△")&amp;"】"))</f>
        <v>【181.66】</v>
      </c>
      <c r="CL6" s="22">
        <f>IF(CL7="",NA(),CL7)</f>
        <v>57.58</v>
      </c>
      <c r="CM6" s="22">
        <f t="shared" ref="CM6:CU6" si="10">IF(CM7="",NA(),CM7)</f>
        <v>58.59</v>
      </c>
      <c r="CN6" s="22">
        <f t="shared" si="10"/>
        <v>58.89</v>
      </c>
      <c r="CO6" s="22">
        <f t="shared" si="10"/>
        <v>56.97</v>
      </c>
      <c r="CP6" s="22">
        <f t="shared" si="10"/>
        <v>55.92</v>
      </c>
      <c r="CQ6" s="22">
        <f t="shared" si="10"/>
        <v>54.43</v>
      </c>
      <c r="CR6" s="22">
        <f t="shared" si="10"/>
        <v>53.87</v>
      </c>
      <c r="CS6" s="22">
        <f t="shared" si="10"/>
        <v>54.49</v>
      </c>
      <c r="CT6" s="22">
        <f t="shared" si="10"/>
        <v>54.8</v>
      </c>
      <c r="CU6" s="22">
        <f t="shared" si="10"/>
        <v>55.47</v>
      </c>
      <c r="CV6" s="21" t="str">
        <f>IF(CV7="","",IF(CV7="-","【-】","【"&amp;SUBSTITUTE(TEXT(CV7,"#,##0.00"),"-","△")&amp;"】"))</f>
        <v>【60.21】</v>
      </c>
      <c r="CW6" s="22">
        <f>IF(CW7="",NA(),CW7)</f>
        <v>77.16</v>
      </c>
      <c r="CX6" s="22">
        <f t="shared" ref="CX6:DF6" si="11">IF(CX7="",NA(),CX7)</f>
        <v>74.75</v>
      </c>
      <c r="CY6" s="22">
        <f t="shared" si="11"/>
        <v>73.209999999999994</v>
      </c>
      <c r="CZ6" s="22">
        <f t="shared" si="11"/>
        <v>73.819999999999993</v>
      </c>
      <c r="DA6" s="22">
        <f t="shared" si="11"/>
        <v>72.03</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55.11</v>
      </c>
      <c r="DI6" s="22">
        <f t="shared" ref="DI6:DQ6" si="12">IF(DI7="",NA(),DI7)</f>
        <v>56.86</v>
      </c>
      <c r="DJ6" s="22">
        <f t="shared" si="12"/>
        <v>58.36</v>
      </c>
      <c r="DK6" s="22">
        <f t="shared" si="12"/>
        <v>59.86</v>
      </c>
      <c r="DL6" s="22">
        <f t="shared" si="12"/>
        <v>61.37</v>
      </c>
      <c r="DM6" s="22">
        <f t="shared" si="12"/>
        <v>49.39</v>
      </c>
      <c r="DN6" s="22">
        <f t="shared" si="12"/>
        <v>50.75</v>
      </c>
      <c r="DO6" s="22">
        <f t="shared" si="12"/>
        <v>51.72</v>
      </c>
      <c r="DP6" s="22">
        <f t="shared" si="12"/>
        <v>52.27</v>
      </c>
      <c r="DQ6" s="22">
        <f t="shared" si="12"/>
        <v>52.87</v>
      </c>
      <c r="DR6" s="21" t="str">
        <f>IF(DR7="","",IF(DR7="-","【-】","【"&amp;SUBSTITUTE(TEXT(DR7,"#,##0.00"),"-","△")&amp;"】"))</f>
        <v>【52.41】</v>
      </c>
      <c r="DS6" s="22">
        <f>IF(DS7="",NA(),DS7)</f>
        <v>10.1</v>
      </c>
      <c r="DT6" s="22">
        <f t="shared" ref="DT6:EB6" si="13">IF(DT7="",NA(),DT7)</f>
        <v>14.15</v>
      </c>
      <c r="DU6" s="22">
        <f t="shared" si="13"/>
        <v>15.53</v>
      </c>
      <c r="DV6" s="22">
        <f t="shared" si="13"/>
        <v>16.04</v>
      </c>
      <c r="DW6" s="22">
        <f t="shared" si="13"/>
        <v>16.97</v>
      </c>
      <c r="DX6" s="22">
        <f t="shared" si="13"/>
        <v>18.57</v>
      </c>
      <c r="DY6" s="22">
        <f t="shared" si="13"/>
        <v>21.14</v>
      </c>
      <c r="DZ6" s="22">
        <f t="shared" si="13"/>
        <v>22.12</v>
      </c>
      <c r="EA6" s="22">
        <f t="shared" si="13"/>
        <v>25.67</v>
      </c>
      <c r="EB6" s="22">
        <f t="shared" si="13"/>
        <v>26.86</v>
      </c>
      <c r="EC6" s="21" t="str">
        <f>IF(EC7="","",IF(EC7="-","【-】","【"&amp;SUBSTITUTE(TEXT(EC7,"#,##0.00"),"-","△")&amp;"】"))</f>
        <v>【26.78】</v>
      </c>
      <c r="ED6" s="21">
        <f>IF(ED7="",NA(),ED7)</f>
        <v>0</v>
      </c>
      <c r="EE6" s="22">
        <f t="shared" ref="EE6:EM6" si="14">IF(EE7="",NA(),EE7)</f>
        <v>0.27</v>
      </c>
      <c r="EF6" s="22">
        <f t="shared" si="14"/>
        <v>0.03</v>
      </c>
      <c r="EG6" s="22">
        <f t="shared" si="14"/>
        <v>0.55000000000000004</v>
      </c>
      <c r="EH6" s="22">
        <f t="shared" si="14"/>
        <v>0.04</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64611</v>
      </c>
      <c r="D7" s="24">
        <v>46</v>
      </c>
      <c r="E7" s="24">
        <v>1</v>
      </c>
      <c r="F7" s="24">
        <v>0</v>
      </c>
      <c r="G7" s="24">
        <v>1</v>
      </c>
      <c r="H7" s="24" t="s">
        <v>93</v>
      </c>
      <c r="I7" s="24" t="s">
        <v>94</v>
      </c>
      <c r="J7" s="24" t="s">
        <v>95</v>
      </c>
      <c r="K7" s="24" t="s">
        <v>96</v>
      </c>
      <c r="L7" s="24" t="s">
        <v>97</v>
      </c>
      <c r="M7" s="24" t="s">
        <v>98</v>
      </c>
      <c r="N7" s="25" t="s">
        <v>99</v>
      </c>
      <c r="O7" s="25">
        <v>75.66</v>
      </c>
      <c r="P7" s="25">
        <v>99.5</v>
      </c>
      <c r="Q7" s="25">
        <v>5280</v>
      </c>
      <c r="R7" s="25">
        <v>12157</v>
      </c>
      <c r="S7" s="25">
        <v>208.39</v>
      </c>
      <c r="T7" s="25">
        <v>58.34</v>
      </c>
      <c r="U7" s="25">
        <v>11830</v>
      </c>
      <c r="V7" s="25">
        <v>70.81</v>
      </c>
      <c r="W7" s="25">
        <v>167.07</v>
      </c>
      <c r="X7" s="25">
        <v>110.72</v>
      </c>
      <c r="Y7" s="25">
        <v>110.74</v>
      </c>
      <c r="Z7" s="25">
        <v>104.33</v>
      </c>
      <c r="AA7" s="25">
        <v>101.17</v>
      </c>
      <c r="AB7" s="25">
        <v>99.47</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329.02</v>
      </c>
      <c r="AU7" s="25">
        <v>401.03</v>
      </c>
      <c r="AV7" s="25">
        <v>494.72</v>
      </c>
      <c r="AW7" s="25">
        <v>626.91</v>
      </c>
      <c r="AX7" s="25">
        <v>734.62</v>
      </c>
      <c r="AY7" s="25">
        <v>371.81</v>
      </c>
      <c r="AZ7" s="25">
        <v>384.23</v>
      </c>
      <c r="BA7" s="25">
        <v>364.3</v>
      </c>
      <c r="BB7" s="25">
        <v>378.87</v>
      </c>
      <c r="BC7" s="25">
        <v>362.35</v>
      </c>
      <c r="BD7" s="25">
        <v>239.69</v>
      </c>
      <c r="BE7" s="25">
        <v>397.02</v>
      </c>
      <c r="BF7" s="25">
        <v>368.04</v>
      </c>
      <c r="BG7" s="25">
        <v>337.13</v>
      </c>
      <c r="BH7" s="25">
        <v>316.17</v>
      </c>
      <c r="BI7" s="25">
        <v>315.58999999999997</v>
      </c>
      <c r="BJ7" s="25">
        <v>465.85</v>
      </c>
      <c r="BK7" s="25">
        <v>439.43</v>
      </c>
      <c r="BL7" s="25">
        <v>438.41</v>
      </c>
      <c r="BM7" s="25">
        <v>430.23</v>
      </c>
      <c r="BN7" s="25">
        <v>429.24</v>
      </c>
      <c r="BO7" s="25">
        <v>264.86</v>
      </c>
      <c r="BP7" s="25">
        <v>105.2</v>
      </c>
      <c r="BQ7" s="25">
        <v>103.5</v>
      </c>
      <c r="BR7" s="25">
        <v>101.21</v>
      </c>
      <c r="BS7" s="25">
        <v>96.92</v>
      </c>
      <c r="BT7" s="25">
        <v>95.82</v>
      </c>
      <c r="BU7" s="25">
        <v>92.39</v>
      </c>
      <c r="BV7" s="25">
        <v>94.41</v>
      </c>
      <c r="BW7" s="25">
        <v>90.96</v>
      </c>
      <c r="BX7" s="25">
        <v>90.66</v>
      </c>
      <c r="BY7" s="25">
        <v>90.78</v>
      </c>
      <c r="BZ7" s="25">
        <v>97.59</v>
      </c>
      <c r="CA7" s="25">
        <v>258.39</v>
      </c>
      <c r="CB7" s="25">
        <v>264.05</v>
      </c>
      <c r="CC7" s="25">
        <v>270.02</v>
      </c>
      <c r="CD7" s="25">
        <v>283.14</v>
      </c>
      <c r="CE7" s="25">
        <v>286.36</v>
      </c>
      <c r="CF7" s="25">
        <v>192.98</v>
      </c>
      <c r="CG7" s="25">
        <v>192.13</v>
      </c>
      <c r="CH7" s="25">
        <v>197.04</v>
      </c>
      <c r="CI7" s="25">
        <v>199.33</v>
      </c>
      <c r="CJ7" s="25">
        <v>202.75</v>
      </c>
      <c r="CK7" s="25">
        <v>181.66</v>
      </c>
      <c r="CL7" s="25">
        <v>57.58</v>
      </c>
      <c r="CM7" s="25">
        <v>58.59</v>
      </c>
      <c r="CN7" s="25">
        <v>58.89</v>
      </c>
      <c r="CO7" s="25">
        <v>56.97</v>
      </c>
      <c r="CP7" s="25">
        <v>55.92</v>
      </c>
      <c r="CQ7" s="25">
        <v>54.43</v>
      </c>
      <c r="CR7" s="25">
        <v>53.87</v>
      </c>
      <c r="CS7" s="25">
        <v>54.49</v>
      </c>
      <c r="CT7" s="25">
        <v>54.8</v>
      </c>
      <c r="CU7" s="25">
        <v>55.47</v>
      </c>
      <c r="CV7" s="25">
        <v>60.21</v>
      </c>
      <c r="CW7" s="25">
        <v>77.16</v>
      </c>
      <c r="CX7" s="25">
        <v>74.75</v>
      </c>
      <c r="CY7" s="25">
        <v>73.209999999999994</v>
      </c>
      <c r="CZ7" s="25">
        <v>73.819999999999993</v>
      </c>
      <c r="DA7" s="25">
        <v>72.03</v>
      </c>
      <c r="DB7" s="25">
        <v>79.44</v>
      </c>
      <c r="DC7" s="25">
        <v>79.489999999999995</v>
      </c>
      <c r="DD7" s="25">
        <v>78.8</v>
      </c>
      <c r="DE7" s="25">
        <v>77.98</v>
      </c>
      <c r="DF7" s="25">
        <v>76.97</v>
      </c>
      <c r="DG7" s="25">
        <v>89.21</v>
      </c>
      <c r="DH7" s="25">
        <v>55.11</v>
      </c>
      <c r="DI7" s="25">
        <v>56.86</v>
      </c>
      <c r="DJ7" s="25">
        <v>58.36</v>
      </c>
      <c r="DK7" s="25">
        <v>59.86</v>
      </c>
      <c r="DL7" s="25">
        <v>61.37</v>
      </c>
      <c r="DM7" s="25">
        <v>49.39</v>
      </c>
      <c r="DN7" s="25">
        <v>50.75</v>
      </c>
      <c r="DO7" s="25">
        <v>51.72</v>
      </c>
      <c r="DP7" s="25">
        <v>52.27</v>
      </c>
      <c r="DQ7" s="25">
        <v>52.87</v>
      </c>
      <c r="DR7" s="25">
        <v>52.41</v>
      </c>
      <c r="DS7" s="25">
        <v>10.1</v>
      </c>
      <c r="DT7" s="25">
        <v>14.15</v>
      </c>
      <c r="DU7" s="25">
        <v>15.53</v>
      </c>
      <c r="DV7" s="25">
        <v>16.04</v>
      </c>
      <c r="DW7" s="25">
        <v>16.97</v>
      </c>
      <c r="DX7" s="25">
        <v>18.57</v>
      </c>
      <c r="DY7" s="25">
        <v>21.14</v>
      </c>
      <c r="DZ7" s="25">
        <v>22.12</v>
      </c>
      <c r="EA7" s="25">
        <v>25.67</v>
      </c>
      <c r="EB7" s="25">
        <v>26.86</v>
      </c>
      <c r="EC7" s="25">
        <v>26.78</v>
      </c>
      <c r="ED7" s="25">
        <v>0</v>
      </c>
      <c r="EE7" s="25">
        <v>0.27</v>
      </c>
      <c r="EF7" s="25">
        <v>0.03</v>
      </c>
      <c r="EG7" s="25">
        <v>0.55000000000000004</v>
      </c>
      <c r="EH7" s="25">
        <v>0.04</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2025-12-12T09:12:12Z</dcterms:created>
  <dcterms:modified xsi:type="dcterms:W3CDTF">2026-02-16T00:45:25Z</dcterms:modified>
  <cp:category/>
</cp:coreProperties>
</file>