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3_電気事業\34 庄内町○\"/>
    </mc:Choice>
  </mc:AlternateContent>
  <xr:revisionPtr revIDLastSave="0" documentId="13_ncr:1_{0D1455B5-5132-409E-B11F-51F437AA2CE4}" xr6:coauthVersionLast="47" xr6:coauthVersionMax="47" xr10:uidLastSave="{00000000-0000-0000-0000-000000000000}"/>
  <workbookProtection workbookAlgorithmName="SHA-512" workbookHashValue="6Ma9xeEbeNUUdfACPYHHmXFJcXhkpWWaNi1hCM/lHiIMIOjyIKivL7p2aLcoAKotc35BvPActXI6OHv/yUatIg==" workbookSaltValue="5xGsLUc0trk01uXWuY5A9g==" workbookSpinCount="100000" lockStructure="1"/>
  <bookViews>
    <workbookView xWindow="-12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D126" i="4" s="1"/>
  <c r="CY9" i="5"/>
  <c r="C126" i="4" s="1"/>
  <c r="MK8" i="5"/>
  <c r="MJ8" i="5"/>
  <c r="MA8" i="5"/>
  <c r="LZ8" i="5"/>
  <c r="LQ8" i="5"/>
  <c r="LR12" i="5" s="1"/>
  <c r="LP8" i="5"/>
  <c r="LG8" i="5"/>
  <c r="LF8" i="5"/>
  <c r="KW8" i="5"/>
  <c r="KZ12" i="5" s="1"/>
  <c r="KV8" i="5"/>
  <c r="KU8" i="5"/>
  <c r="KL8" i="5"/>
  <c r="KK8" i="5"/>
  <c r="KB8" i="5"/>
  <c r="KA8" i="5"/>
  <c r="JR8" i="5"/>
  <c r="JQ8" i="5"/>
  <c r="JH8" i="5"/>
  <c r="JG8" i="5"/>
  <c r="IX8" i="5"/>
  <c r="IW8" i="5"/>
  <c r="IV8" i="5"/>
  <c r="IM8" i="5"/>
  <c r="IL8" i="5"/>
  <c r="IC8" i="5"/>
  <c r="ID12" i="5" s="1"/>
  <c r="IB8" i="5"/>
  <c r="HS8" i="5"/>
  <c r="HR8" i="5"/>
  <c r="HI8" i="5"/>
  <c r="HI12" i="5" s="1"/>
  <c r="HH8" i="5"/>
  <c r="GY8" i="5"/>
  <c r="GX8" i="5"/>
  <c r="GW8" i="5"/>
  <c r="GM8" i="5"/>
  <c r="GC8" i="5"/>
  <c r="FT8" i="5"/>
  <c r="FS8" i="5"/>
  <c r="FJ8" i="5"/>
  <c r="FI8" i="5"/>
  <c r="EY8" i="5"/>
  <c r="EX8" i="5"/>
  <c r="EN8" i="5"/>
  <c r="ED8" i="5"/>
  <c r="DT8" i="5"/>
  <c r="DJ8" i="5"/>
  <c r="CZ8" i="5"/>
  <c r="CY8" i="5"/>
  <c r="CO8" i="5"/>
  <c r="CE8" i="5"/>
  <c r="BT8" i="5"/>
  <c r="BI8" i="5"/>
  <c r="AX8" i="5"/>
  <c r="AX6" i="5"/>
  <c r="FU19" i="4" s="1"/>
  <c r="AW6" i="5"/>
  <c r="AV6" i="5"/>
  <c r="AU6" i="5"/>
  <c r="AT6" i="5"/>
  <c r="FT16" i="4" s="1"/>
  <c r="AS6" i="5"/>
  <c r="EK16" i="4" s="1"/>
  <c r="AR6" i="5"/>
  <c r="DB16" i="4" s="1"/>
  <c r="AQ6" i="5"/>
  <c r="BS16" i="4" s="1"/>
  <c r="AP6" i="5"/>
  <c r="HC15" i="4" s="1"/>
  <c r="AO6" i="5"/>
  <c r="AN6" i="5"/>
  <c r="AM6" i="5"/>
  <c r="AL6" i="5"/>
  <c r="BS15" i="4" s="1"/>
  <c r="AK6" i="5"/>
  <c r="HC14" i="4" s="1"/>
  <c r="AJ6" i="5"/>
  <c r="FT14" i="4" s="1"/>
  <c r="AI6" i="5"/>
  <c r="EK14" i="4" s="1"/>
  <c r="AH6" i="5"/>
  <c r="DB14" i="4" s="1"/>
  <c r="AG6" i="5"/>
  <c r="AF6" i="5"/>
  <c r="AE6" i="5"/>
  <c r="AD6" i="5"/>
  <c r="EK13" i="4" s="1"/>
  <c r="AC6" i="5"/>
  <c r="DB13" i="4" s="1"/>
  <c r="AB6" i="5"/>
  <c r="BS13" i="4" s="1"/>
  <c r="AA6" i="5"/>
  <c r="HC12" i="4" s="1"/>
  <c r="Z6" i="5"/>
  <c r="FT12" i="4" s="1"/>
  <c r="Y6" i="5"/>
  <c r="X6" i="5"/>
  <c r="W6" i="5"/>
  <c r="V6" i="5"/>
  <c r="BS9" i="4" s="1"/>
  <c r="U6" i="5"/>
  <c r="T6" i="5"/>
  <c r="HA7" i="4" s="1"/>
  <c r="S6" i="5"/>
  <c r="R6" i="5"/>
  <c r="Q6" i="5"/>
  <c r="P6" i="5"/>
  <c r="O6" i="5"/>
  <c r="N6" i="5"/>
  <c r="M6" i="5"/>
  <c r="GD8" i="5" s="1"/>
  <c r="L6" i="5"/>
  <c r="K6" i="5"/>
  <c r="EJ3" i="4" s="1"/>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JL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SC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IU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TK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FT15" i="4"/>
  <c r="EK15" i="4"/>
  <c r="DB15" i="4"/>
  <c r="BS14" i="4"/>
  <c r="HC13" i="4"/>
  <c r="FT13" i="4"/>
  <c r="EK12" i="4"/>
  <c r="DB12" i="4"/>
  <c r="BS12" i="4"/>
  <c r="B7" i="4"/>
  <c r="HA5" i="4"/>
  <c r="EJ5" i="4"/>
  <c r="BS5" i="4"/>
  <c r="B5" i="4"/>
  <c r="HA3" i="4"/>
  <c r="B3" i="4"/>
  <c r="B1" i="4"/>
  <c r="EZ8" i="5" l="1"/>
  <c r="GN8" i="5"/>
  <c r="FB18" i="5"/>
  <c r="FA18" i="5"/>
  <c r="FD18" i="5"/>
  <c r="EZ18" i="5"/>
  <c r="FC18" i="5"/>
  <c r="FD12" i="5"/>
  <c r="HC57" i="4" s="1"/>
  <c r="EZ12" i="5"/>
  <c r="EM57" i="4" s="1"/>
  <c r="FC12" i="5"/>
  <c r="GL57" i="4" s="1"/>
  <c r="FB12" i="5"/>
  <c r="FU57" i="4" s="1"/>
  <c r="FA12" i="5"/>
  <c r="FD57" i="4" s="1"/>
  <c r="FX18" i="5"/>
  <c r="FT18" i="5"/>
  <c r="FW18" i="5"/>
  <c r="FV18" i="5"/>
  <c r="FU18" i="5"/>
  <c r="FV12" i="5"/>
  <c r="FU87" i="4" s="1"/>
  <c r="FU12" i="5"/>
  <c r="FD87" i="4" s="1"/>
  <c r="FX12" i="5"/>
  <c r="HC87" i="4" s="1"/>
  <c r="FT12" i="5"/>
  <c r="EM87" i="4" s="1"/>
  <c r="FW12" i="5"/>
  <c r="GL87" i="4" s="1"/>
  <c r="GP18" i="5"/>
  <c r="GO18" i="5"/>
  <c r="GR18" i="5"/>
  <c r="GN18" i="5"/>
  <c r="GQ18" i="5"/>
  <c r="GR12" i="5"/>
  <c r="HC118" i="4" s="1"/>
  <c r="GN12" i="5"/>
  <c r="EM118" i="4" s="1"/>
  <c r="GQ12" i="5"/>
  <c r="GL118" i="4" s="1"/>
  <c r="GP12" i="5"/>
  <c r="FU118" i="4" s="1"/>
  <c r="GO12" i="5"/>
  <c r="FD118" i="4" s="1"/>
  <c r="JK18" i="5"/>
  <c r="JJ18" i="5"/>
  <c r="JL12" i="5"/>
  <c r="PT72" i="4" s="1"/>
  <c r="JH12" i="5"/>
  <c r="ND72" i="4" s="1"/>
  <c r="JI18" i="5"/>
  <c r="JL18" i="5"/>
  <c r="JH18" i="5"/>
  <c r="JJ12" i="5"/>
  <c r="OL72" i="4" s="1"/>
  <c r="JK12" i="5"/>
  <c r="PC72" i="4" s="1"/>
  <c r="JI12" i="5"/>
  <c r="NU72" i="4" s="1"/>
  <c r="KC18" i="5"/>
  <c r="KF18" i="5"/>
  <c r="KB18" i="5"/>
  <c r="KD12" i="5"/>
  <c r="OL102" i="4" s="1"/>
  <c r="KE18" i="5"/>
  <c r="KD18" i="5"/>
  <c r="KF12" i="5"/>
  <c r="PT102" i="4" s="1"/>
  <c r="KB12" i="5"/>
  <c r="ND102" i="4" s="1"/>
  <c r="KC12" i="5"/>
  <c r="NU102" i="4" s="1"/>
  <c r="KE12" i="5"/>
  <c r="PC102" i="4" s="1"/>
  <c r="E10" i="5"/>
  <c r="D10" i="5"/>
  <c r="C10" i="5"/>
  <c r="F10" i="5"/>
  <c r="B10" i="5"/>
  <c r="FK18" i="5"/>
  <c r="FN18" i="5"/>
  <c r="FJ18" i="5"/>
  <c r="FM18" i="5"/>
  <c r="FL18" i="5"/>
  <c r="FM12" i="5"/>
  <c r="GL72" i="4" s="1"/>
  <c r="FL12" i="5"/>
  <c r="FU72" i="4" s="1"/>
  <c r="FK12" i="5"/>
  <c r="FD72" i="4" s="1"/>
  <c r="FN12" i="5"/>
  <c r="HC72" i="4" s="1"/>
  <c r="FJ12" i="5"/>
  <c r="EM72" i="4" s="1"/>
  <c r="GG18" i="5"/>
  <c r="GF18" i="5"/>
  <c r="GE18" i="5"/>
  <c r="GH18" i="5"/>
  <c r="GD18" i="5"/>
  <c r="GE12" i="5"/>
  <c r="FD102" i="4" s="1"/>
  <c r="GH12" i="5"/>
  <c r="HC102" i="4" s="1"/>
  <c r="GD12" i="5"/>
  <c r="EM102" i="4" s="1"/>
  <c r="GG12" i="5"/>
  <c r="GL102" i="4" s="1"/>
  <c r="GF12" i="5"/>
  <c r="FU102" i="4" s="1"/>
  <c r="JB18" i="5"/>
  <c r="IX18" i="5"/>
  <c r="JA18" i="5"/>
  <c r="IY12" i="5"/>
  <c r="NU57" i="4" s="1"/>
  <c r="IZ18" i="5"/>
  <c r="IY18" i="5"/>
  <c r="JA12" i="5"/>
  <c r="PC57" i="4" s="1"/>
  <c r="IX12" i="5"/>
  <c r="ND57" i="4" s="1"/>
  <c r="JB12" i="5"/>
  <c r="PT57" i="4" s="1"/>
  <c r="IZ12" i="5"/>
  <c r="OL57" i="4" s="1"/>
  <c r="JT18" i="5"/>
  <c r="JS18" i="5"/>
  <c r="JU12" i="5"/>
  <c r="PC87" i="4" s="1"/>
  <c r="JV18" i="5"/>
  <c r="JR18" i="5"/>
  <c r="JU18" i="5"/>
  <c r="JS12" i="5"/>
  <c r="NU87" i="4" s="1"/>
  <c r="JV12" i="5"/>
  <c r="PT87" i="4" s="1"/>
  <c r="JT12" i="5"/>
  <c r="OL87" i="4" s="1"/>
  <c r="JR12" i="5"/>
  <c r="ND87" i="4" s="1"/>
  <c r="KP18" i="5"/>
  <c r="KL18" i="5"/>
  <c r="KO18" i="5"/>
  <c r="KM12" i="5"/>
  <c r="NU118" i="4" s="1"/>
  <c r="KN18" i="5"/>
  <c r="KM18" i="5"/>
  <c r="KO12" i="5"/>
  <c r="PC118" i="4" s="1"/>
  <c r="KP12" i="5"/>
  <c r="PT118" i="4" s="1"/>
  <c r="KN12" i="5"/>
  <c r="OL118" i="4" s="1"/>
  <c r="KL12" i="5"/>
  <c r="ND118" i="4" s="1"/>
  <c r="GZ18" i="5"/>
  <c r="HC18" i="5"/>
  <c r="GY18" i="5"/>
  <c r="HB18" i="5"/>
  <c r="HA18" i="5"/>
  <c r="HV18" i="5"/>
  <c r="HU18" i="5"/>
  <c r="HW12" i="5"/>
  <c r="LK87" i="4" s="1"/>
  <c r="HS12" i="5"/>
  <c r="IU87" i="4" s="1"/>
  <c r="HT18" i="5"/>
  <c r="HW18" i="5"/>
  <c r="HS18" i="5"/>
  <c r="IN18" i="5"/>
  <c r="IQ18" i="5"/>
  <c r="IM18" i="5"/>
  <c r="IO12" i="5"/>
  <c r="KC118" i="4" s="1"/>
  <c r="IP18" i="5"/>
  <c r="IO18" i="5"/>
  <c r="IQ12" i="5"/>
  <c r="LK118" i="4" s="1"/>
  <c r="LI18" i="5"/>
  <c r="LH18" i="5"/>
  <c r="LJ12" i="5"/>
  <c r="TK72" i="4" s="1"/>
  <c r="LK18" i="5"/>
  <c r="LG18" i="5"/>
  <c r="LJ18" i="5"/>
  <c r="LH12" i="5"/>
  <c r="SC72" i="4" s="1"/>
  <c r="ME18" i="5"/>
  <c r="MA18" i="5"/>
  <c r="MD18" i="5"/>
  <c r="MB12" i="5"/>
  <c r="SC102" i="4" s="1"/>
  <c r="MC18" i="5"/>
  <c r="MB18" i="5"/>
  <c r="MD12" i="5"/>
  <c r="TK102" i="4" s="1"/>
  <c r="GY12" i="5"/>
  <c r="IU57" i="4" s="1"/>
  <c r="HC12" i="5"/>
  <c r="LK57" i="4" s="1"/>
  <c r="HM12" i="5"/>
  <c r="LK72" i="4" s="1"/>
  <c r="IC12" i="5"/>
  <c r="IU102" i="4" s="1"/>
  <c r="IM12" i="5"/>
  <c r="IU118" i="4" s="1"/>
  <c r="KX12" i="5"/>
  <c r="SC57" i="4" s="1"/>
  <c r="LK12" i="5"/>
  <c r="UB72" i="4" s="1"/>
  <c r="MC12" i="5"/>
  <c r="ST102" i="4" s="1"/>
  <c r="GZ12" i="5"/>
  <c r="JL57" i="4" s="1"/>
  <c r="HT12" i="5"/>
  <c r="JL87" i="4" s="1"/>
  <c r="IN12" i="5"/>
  <c r="JL118" i="4" s="1"/>
  <c r="ME12" i="5"/>
  <c r="UB102" i="4" s="1"/>
  <c r="HM18" i="5"/>
  <c r="HI18" i="5"/>
  <c r="HL18" i="5"/>
  <c r="HJ12" i="5"/>
  <c r="JL72" i="4" s="1"/>
  <c r="HK18" i="5"/>
  <c r="HJ18" i="5"/>
  <c r="IE18" i="5"/>
  <c r="ID18" i="5"/>
  <c r="IF12" i="5"/>
  <c r="KT102" i="4" s="1"/>
  <c r="IG18" i="5"/>
  <c r="IC18" i="5"/>
  <c r="IF18" i="5"/>
  <c r="KZ18" i="5"/>
  <c r="KY18" i="5"/>
  <c r="LA12" i="5"/>
  <c r="UB57" i="4" s="1"/>
  <c r="KW12" i="5"/>
  <c r="RL57" i="4" s="1"/>
  <c r="KX18" i="5"/>
  <c r="LA18" i="5"/>
  <c r="KW18" i="5"/>
  <c r="KY12" i="5"/>
  <c r="ST57" i="4" s="1"/>
  <c r="LR18" i="5"/>
  <c r="LU18" i="5"/>
  <c r="LQ18" i="5"/>
  <c r="LS12" i="5"/>
  <c r="ST87" i="4" s="1"/>
  <c r="LT18" i="5"/>
  <c r="LS18" i="5"/>
  <c r="LU12" i="5"/>
  <c r="UB87" i="4" s="1"/>
  <c r="LQ12" i="5"/>
  <c r="RL87" i="4" s="1"/>
  <c r="MN18" i="5"/>
  <c r="MM18" i="5"/>
  <c r="MO12" i="5"/>
  <c r="UB118" i="4" s="1"/>
  <c r="MK12" i="5"/>
  <c r="RL118" i="4" s="1"/>
  <c r="ML18" i="5"/>
  <c r="MO18" i="5"/>
  <c r="MK18" i="5"/>
  <c r="MM12" i="5"/>
  <c r="ST118" i="4" s="1"/>
  <c r="HA12" i="5"/>
  <c r="KC57" i="4" s="1"/>
  <c r="HK12" i="5"/>
  <c r="KC72" i="4" s="1"/>
  <c r="HU12" i="5"/>
  <c r="KC87" i="4" s="1"/>
  <c r="IE12" i="5"/>
  <c r="KC102" i="4" s="1"/>
  <c r="IP12" i="5"/>
  <c r="KT118" i="4" s="1"/>
  <c r="LG12" i="5"/>
  <c r="RL72" i="4" s="1"/>
  <c r="LT12" i="5"/>
  <c r="TK87" i="4" s="1"/>
  <c r="ML12" i="5"/>
  <c r="SC118" i="4" s="1"/>
  <c r="HB12" i="5"/>
  <c r="KT57" i="4" s="1"/>
  <c r="HL12" i="5"/>
  <c r="KT72" i="4" s="1"/>
  <c r="HV12" i="5"/>
  <c r="KT87" i="4" s="1"/>
  <c r="IG12" i="5"/>
  <c r="LK102" i="4" s="1"/>
  <c r="LI12" i="5"/>
  <c r="ST72" i="4" s="1"/>
  <c r="MA12" i="5"/>
  <c r="RL102" i="4" s="1"/>
  <c r="MN12" i="5"/>
  <c r="TK118" i="4" s="1"/>
  <c r="MC16" i="5" l="1"/>
  <c r="KN16" i="5"/>
  <c r="IZ16" i="5"/>
  <c r="HK16" i="5"/>
  <c r="FV16" i="5"/>
  <c r="EG16" i="5"/>
  <c r="CR16" i="5"/>
  <c r="BA16" i="5"/>
  <c r="LI16" i="5"/>
  <c r="JT16" i="5"/>
  <c r="IE16" i="5"/>
  <c r="GP16" i="5"/>
  <c r="FB16" i="5"/>
  <c r="DM16" i="5"/>
  <c r="BW16" i="5"/>
  <c r="KD16" i="5"/>
  <c r="HA16" i="5"/>
  <c r="DW16" i="5"/>
  <c r="MC10" i="5"/>
  <c r="ST100" i="4" s="1"/>
  <c r="KN10" i="5"/>
  <c r="OL116" i="4" s="1"/>
  <c r="IZ10" i="5"/>
  <c r="OL55" i="4" s="1"/>
  <c r="HK10" i="5"/>
  <c r="KC70" i="4" s="1"/>
  <c r="FV10" i="5"/>
  <c r="FU85" i="4" s="1"/>
  <c r="EG10" i="5"/>
  <c r="BF100" i="4" s="1"/>
  <c r="CR10" i="5"/>
  <c r="SS35" i="4" s="1"/>
  <c r="BA10" i="5"/>
  <c r="BD35" i="4" s="1"/>
  <c r="MM16" i="5"/>
  <c r="JJ16" i="5"/>
  <c r="GF16" i="5"/>
  <c r="DC16" i="5"/>
  <c r="LS10" i="5"/>
  <c r="ST85" i="4" s="1"/>
  <c r="KD10" i="5"/>
  <c r="OL100" i="4" s="1"/>
  <c r="IO10" i="5"/>
  <c r="KC116" i="4" s="1"/>
  <c r="HA10" i="5"/>
  <c r="KC55" i="4" s="1"/>
  <c r="FL10" i="5"/>
  <c r="FU70" i="4" s="1"/>
  <c r="DW10" i="5"/>
  <c r="BF85" i="4" s="1"/>
  <c r="CH10" i="5"/>
  <c r="OH35" i="4" s="1"/>
  <c r="LS16" i="5"/>
  <c r="IO16" i="5"/>
  <c r="FL16" i="5"/>
  <c r="CH16" i="5"/>
  <c r="LI10" i="5"/>
  <c r="ST70" i="4" s="1"/>
  <c r="JT10" i="5"/>
  <c r="OL85" i="4" s="1"/>
  <c r="IE10" i="5"/>
  <c r="KC100" i="4" s="1"/>
  <c r="GP10" i="5"/>
  <c r="FU116" i="4" s="1"/>
  <c r="FB10" i="5"/>
  <c r="FU55" i="4" s="1"/>
  <c r="DM10" i="5"/>
  <c r="BF70" i="4" s="1"/>
  <c r="BW10" i="5"/>
  <c r="JX35" i="4" s="1"/>
  <c r="KY16" i="5"/>
  <c r="HU16" i="5"/>
  <c r="EQ16" i="5"/>
  <c r="BL16" i="5"/>
  <c r="MM10" i="5"/>
  <c r="ST116" i="4" s="1"/>
  <c r="KY10" i="5"/>
  <c r="ST55" i="4" s="1"/>
  <c r="JJ10" i="5"/>
  <c r="OL70" i="4" s="1"/>
  <c r="HU10" i="5"/>
  <c r="KC85" i="4" s="1"/>
  <c r="GF10" i="5"/>
  <c r="FU100" i="4" s="1"/>
  <c r="EQ10" i="5"/>
  <c r="BF116" i="4" s="1"/>
  <c r="DC10" i="5"/>
  <c r="BF55" i="4" s="1"/>
  <c r="BL10" i="5"/>
  <c r="FN35" i="4" s="1"/>
  <c r="EK11" i="4"/>
  <c r="LT16" i="5"/>
  <c r="KE16" i="5"/>
  <c r="IP16" i="5"/>
  <c r="HB16" i="5"/>
  <c r="FM16" i="5"/>
  <c r="DX16" i="5"/>
  <c r="CI16" i="5"/>
  <c r="MN16" i="5"/>
  <c r="KZ16" i="5"/>
  <c r="JK16" i="5"/>
  <c r="HV16" i="5"/>
  <c r="GG16" i="5"/>
  <c r="ER16" i="5"/>
  <c r="DD16" i="5"/>
  <c r="BM16" i="5"/>
  <c r="LJ16" i="5"/>
  <c r="IF16" i="5"/>
  <c r="FC16" i="5"/>
  <c r="BX16" i="5"/>
  <c r="LT10" i="5"/>
  <c r="TK85" i="4" s="1"/>
  <c r="KE10" i="5"/>
  <c r="PC100" i="4" s="1"/>
  <c r="IP10" i="5"/>
  <c r="KT116" i="4" s="1"/>
  <c r="HB10" i="5"/>
  <c r="KT55" i="4" s="1"/>
  <c r="FM10" i="5"/>
  <c r="GL70" i="4" s="1"/>
  <c r="DX10" i="5"/>
  <c r="BY85" i="4" s="1"/>
  <c r="CI10" i="5"/>
  <c r="PA35" i="4" s="1"/>
  <c r="KO16" i="5"/>
  <c r="HL16" i="5"/>
  <c r="EH16" i="5"/>
  <c r="BB16" i="5"/>
  <c r="LJ10" i="5"/>
  <c r="TK70" i="4" s="1"/>
  <c r="JU10" i="5"/>
  <c r="PC85" i="4" s="1"/>
  <c r="IF10" i="5"/>
  <c r="KT100" i="4" s="1"/>
  <c r="GQ10" i="5"/>
  <c r="GL116" i="4" s="1"/>
  <c r="FC10" i="5"/>
  <c r="GL55" i="4" s="1"/>
  <c r="DN10" i="5"/>
  <c r="BY70" i="4" s="1"/>
  <c r="BX10" i="5"/>
  <c r="KQ35" i="4" s="1"/>
  <c r="JU16" i="5"/>
  <c r="GQ16" i="5"/>
  <c r="DN16" i="5"/>
  <c r="MN10" i="5"/>
  <c r="TK116" i="4" s="1"/>
  <c r="KZ10" i="5"/>
  <c r="TK55" i="4" s="1"/>
  <c r="JK10" i="5"/>
  <c r="PC70" i="4" s="1"/>
  <c r="HV10" i="5"/>
  <c r="KT85" i="4" s="1"/>
  <c r="GG10" i="5"/>
  <c r="GL100" i="4" s="1"/>
  <c r="ER10" i="5"/>
  <c r="BY116" i="4" s="1"/>
  <c r="DD10" i="5"/>
  <c r="BY55" i="4" s="1"/>
  <c r="BM10" i="5"/>
  <c r="GG35" i="4" s="1"/>
  <c r="MD16" i="5"/>
  <c r="JA16" i="5"/>
  <c r="FW16" i="5"/>
  <c r="CS16" i="5"/>
  <c r="MD10" i="5"/>
  <c r="TK100" i="4" s="1"/>
  <c r="KO10" i="5"/>
  <c r="PC116" i="4" s="1"/>
  <c r="JA10" i="5"/>
  <c r="PC55" i="4" s="1"/>
  <c r="HL10" i="5"/>
  <c r="KT70" i="4" s="1"/>
  <c r="FW10" i="5"/>
  <c r="GL85" i="4" s="1"/>
  <c r="EH10" i="5"/>
  <c r="BY100" i="4" s="1"/>
  <c r="CS10" i="5"/>
  <c r="TL35" i="4" s="1"/>
  <c r="BB10" i="5"/>
  <c r="BW35" i="4" s="1"/>
  <c r="FT11" i="4"/>
  <c r="LG16" i="5"/>
  <c r="JR16" i="5"/>
  <c r="IC16" i="5"/>
  <c r="GN16" i="5"/>
  <c r="EZ16" i="5"/>
  <c r="DK16" i="5"/>
  <c r="BU16" i="5"/>
  <c r="MA16" i="5"/>
  <c r="KL16" i="5"/>
  <c r="IX16" i="5"/>
  <c r="HI16" i="5"/>
  <c r="FT16" i="5"/>
  <c r="EE16" i="5"/>
  <c r="CP16" i="5"/>
  <c r="AY16" i="5"/>
  <c r="KW16" i="5"/>
  <c r="HS16" i="5"/>
  <c r="EO16" i="5"/>
  <c r="BJ16" i="5"/>
  <c r="LG10" i="5"/>
  <c r="RL70" i="4" s="1"/>
  <c r="JR10" i="5"/>
  <c r="ND85" i="4" s="1"/>
  <c r="IC10" i="5"/>
  <c r="IU100" i="4" s="1"/>
  <c r="GN10" i="5"/>
  <c r="EM116" i="4" s="1"/>
  <c r="EZ10" i="5"/>
  <c r="EM55" i="4" s="1"/>
  <c r="DK10" i="5"/>
  <c r="T70" i="4" s="1"/>
  <c r="BU10" i="5"/>
  <c r="IL35" i="4" s="1"/>
  <c r="KB16" i="5"/>
  <c r="GY16" i="5"/>
  <c r="DU16" i="5"/>
  <c r="MK10" i="5"/>
  <c r="RL116" i="4" s="1"/>
  <c r="KW10" i="5"/>
  <c r="RL55" i="4" s="1"/>
  <c r="JH10" i="5"/>
  <c r="ND70" i="4" s="1"/>
  <c r="HS10" i="5"/>
  <c r="IU85" i="4" s="1"/>
  <c r="GD10" i="5"/>
  <c r="EM100" i="4" s="1"/>
  <c r="EO10" i="5"/>
  <c r="T116" i="4" s="1"/>
  <c r="DA10" i="5"/>
  <c r="T55" i="4" s="1"/>
  <c r="BJ10" i="5"/>
  <c r="EB35" i="4" s="1"/>
  <c r="MK16" i="5"/>
  <c r="JH16" i="5"/>
  <c r="GD16" i="5"/>
  <c r="DA16" i="5"/>
  <c r="MA10" i="5"/>
  <c r="RL100" i="4" s="1"/>
  <c r="KL10" i="5"/>
  <c r="ND116" i="4" s="1"/>
  <c r="IX10" i="5"/>
  <c r="ND55" i="4" s="1"/>
  <c r="HI10" i="5"/>
  <c r="IU70" i="4" s="1"/>
  <c r="FT10" i="5"/>
  <c r="EM85" i="4" s="1"/>
  <c r="EE10" i="5"/>
  <c r="T100" i="4" s="1"/>
  <c r="CP10" i="5"/>
  <c r="RG35" i="4" s="1"/>
  <c r="AY10" i="5"/>
  <c r="R35" i="4" s="1"/>
  <c r="LQ16" i="5"/>
  <c r="IM16" i="5"/>
  <c r="FJ16" i="5"/>
  <c r="CF16" i="5"/>
  <c r="LQ10" i="5"/>
  <c r="RL85" i="4" s="1"/>
  <c r="KB10" i="5"/>
  <c r="ND100" i="4" s="1"/>
  <c r="IM10" i="5"/>
  <c r="IU116" i="4" s="1"/>
  <c r="GY10" i="5"/>
  <c r="IU55" i="4" s="1"/>
  <c r="FJ10" i="5"/>
  <c r="EM70" i="4" s="1"/>
  <c r="DU10" i="5"/>
  <c r="T85" i="4" s="1"/>
  <c r="CF10" i="5"/>
  <c r="MV35" i="4" s="1"/>
  <c r="BS11" i="4"/>
  <c r="LK16" i="5"/>
  <c r="JV16" i="5"/>
  <c r="IG16" i="5"/>
  <c r="GR16" i="5"/>
  <c r="FD16" i="5"/>
  <c r="DO16" i="5"/>
  <c r="BY16" i="5"/>
  <c r="ME16" i="5"/>
  <c r="KP16" i="5"/>
  <c r="JB16" i="5"/>
  <c r="HM16" i="5"/>
  <c r="FX16" i="5"/>
  <c r="EI16" i="5"/>
  <c r="CT16" i="5"/>
  <c r="BC16" i="5"/>
  <c r="MO16" i="5"/>
  <c r="JL16" i="5"/>
  <c r="GH16" i="5"/>
  <c r="DE16" i="5"/>
  <c r="LK10" i="5"/>
  <c r="UB70" i="4" s="1"/>
  <c r="JV10" i="5"/>
  <c r="PT85" i="4" s="1"/>
  <c r="IG10" i="5"/>
  <c r="LK100" i="4" s="1"/>
  <c r="GR10" i="5"/>
  <c r="HC116" i="4" s="1"/>
  <c r="FD10" i="5"/>
  <c r="HC55" i="4" s="1"/>
  <c r="DO10" i="5"/>
  <c r="CR70" i="4" s="1"/>
  <c r="BY10" i="5"/>
  <c r="LJ35" i="4" s="1"/>
  <c r="LU16" i="5"/>
  <c r="IQ16" i="5"/>
  <c r="FN16" i="5"/>
  <c r="CJ16" i="5"/>
  <c r="MO10" i="5"/>
  <c r="UB116" i="4" s="1"/>
  <c r="LA10" i="5"/>
  <c r="UB55" i="4" s="1"/>
  <c r="JL10" i="5"/>
  <c r="PT70" i="4" s="1"/>
  <c r="HW10" i="5"/>
  <c r="LK85" i="4" s="1"/>
  <c r="GH10" i="5"/>
  <c r="HC100" i="4" s="1"/>
  <c r="ES10" i="5"/>
  <c r="CR116" i="4" s="1"/>
  <c r="DE10" i="5"/>
  <c r="CR55" i="4" s="1"/>
  <c r="BN10" i="5"/>
  <c r="GZ35" i="4" s="1"/>
  <c r="LA16" i="5"/>
  <c r="HW16" i="5"/>
  <c r="ES16" i="5"/>
  <c r="BN16" i="5"/>
  <c r="ME10" i="5"/>
  <c r="UB100" i="4" s="1"/>
  <c r="KP10" i="5"/>
  <c r="PT116" i="4" s="1"/>
  <c r="JB10" i="5"/>
  <c r="PT55" i="4" s="1"/>
  <c r="HM10" i="5"/>
  <c r="LK70" i="4" s="1"/>
  <c r="FX10" i="5"/>
  <c r="HC85" i="4" s="1"/>
  <c r="EI10" i="5"/>
  <c r="CR100" i="4" s="1"/>
  <c r="CT10" i="5"/>
  <c r="UE35" i="4" s="1"/>
  <c r="BC10" i="5"/>
  <c r="CP35" i="4" s="1"/>
  <c r="KF16" i="5"/>
  <c r="HC16" i="5"/>
  <c r="DY16" i="5"/>
  <c r="LU10" i="5"/>
  <c r="UB85" i="4" s="1"/>
  <c r="KF10" i="5"/>
  <c r="PT100" i="4" s="1"/>
  <c r="IQ10" i="5"/>
  <c r="LK116" i="4" s="1"/>
  <c r="HC10" i="5"/>
  <c r="LK55" i="4" s="1"/>
  <c r="FN10" i="5"/>
  <c r="HC70" i="4" s="1"/>
  <c r="DY10" i="5"/>
  <c r="CR85" i="4" s="1"/>
  <c r="CJ10" i="5"/>
  <c r="PT35" i="4" s="1"/>
  <c r="HC11" i="4"/>
  <c r="ML16" i="5"/>
  <c r="KX16" i="5"/>
  <c r="JI16" i="5"/>
  <c r="HT16" i="5"/>
  <c r="GE16" i="5"/>
  <c r="EP16" i="5"/>
  <c r="DB16" i="5"/>
  <c r="BK16" i="5"/>
  <c r="LR16" i="5"/>
  <c r="KC16" i="5"/>
  <c r="IN16" i="5"/>
  <c r="GZ16" i="5"/>
  <c r="FK16" i="5"/>
  <c r="DV16" i="5"/>
  <c r="CG16" i="5"/>
  <c r="MB16" i="5"/>
  <c r="IY16" i="5"/>
  <c r="FU16" i="5"/>
  <c r="CQ16" i="5"/>
  <c r="ML10" i="5"/>
  <c r="SC116" i="4" s="1"/>
  <c r="KX10" i="5"/>
  <c r="SC55" i="4" s="1"/>
  <c r="JI10" i="5"/>
  <c r="NU70" i="4" s="1"/>
  <c r="HT10" i="5"/>
  <c r="JL85" i="4" s="1"/>
  <c r="GE10" i="5"/>
  <c r="FD100" i="4" s="1"/>
  <c r="EP10" i="5"/>
  <c r="AM116" i="4" s="1"/>
  <c r="DB10" i="5"/>
  <c r="AM55" i="4" s="1"/>
  <c r="BK10" i="5"/>
  <c r="EU35" i="4" s="1"/>
  <c r="LH16" i="5"/>
  <c r="ID16" i="5"/>
  <c r="FA16" i="5"/>
  <c r="BV16" i="5"/>
  <c r="MB10" i="5"/>
  <c r="SC100" i="4" s="1"/>
  <c r="KM10" i="5"/>
  <c r="NU116" i="4" s="1"/>
  <c r="IY10" i="5"/>
  <c r="NU55" i="4" s="1"/>
  <c r="HJ10" i="5"/>
  <c r="JL70" i="4" s="1"/>
  <c r="FU10" i="5"/>
  <c r="FD85" i="4" s="1"/>
  <c r="EF10" i="5"/>
  <c r="AM100" i="4" s="1"/>
  <c r="CQ10" i="5"/>
  <c r="RZ35" i="4" s="1"/>
  <c r="AZ10" i="5"/>
  <c r="AK35" i="4" s="1"/>
  <c r="KM16" i="5"/>
  <c r="HJ16" i="5"/>
  <c r="EF16" i="5"/>
  <c r="AZ16" i="5"/>
  <c r="LR10" i="5"/>
  <c r="SC85" i="4" s="1"/>
  <c r="KC10" i="5"/>
  <c r="NU100" i="4" s="1"/>
  <c r="IN10" i="5"/>
  <c r="JL116" i="4" s="1"/>
  <c r="GZ10" i="5"/>
  <c r="JL55" i="4" s="1"/>
  <c r="FK10" i="5"/>
  <c r="FD70" i="4" s="1"/>
  <c r="DV10" i="5"/>
  <c r="AM85" i="4" s="1"/>
  <c r="CG10" i="5"/>
  <c r="NO35" i="4" s="1"/>
  <c r="JS16" i="5"/>
  <c r="GO16" i="5"/>
  <c r="DL16" i="5"/>
  <c r="LH10" i="5"/>
  <c r="SC70" i="4" s="1"/>
  <c r="JS10" i="5"/>
  <c r="NU85" i="4" s="1"/>
  <c r="ID10" i="5"/>
  <c r="JL100" i="4" s="1"/>
  <c r="GO10" i="5"/>
  <c r="FD116" i="4" s="1"/>
  <c r="FA10" i="5"/>
  <c r="FD55" i="4" s="1"/>
  <c r="DL10" i="5"/>
  <c r="AM70" i="4" s="1"/>
  <c r="BV10" i="5"/>
  <c r="JE35" i="4" s="1"/>
  <c r="DB11" i="4"/>
</calcChain>
</file>

<file path=xl/sharedStrings.xml><?xml version="1.0" encoding="utf-8"?>
<sst xmlns="http://schemas.openxmlformats.org/spreadsheetml/2006/main" count="1059" uniqueCount="267">
  <si>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</si>
  <si>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</si>
  <si>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</si>
  <si>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</si>
  <si>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</si>
  <si>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</si>
  <si>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</si>
  <si>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</si>
  <si>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目的：　　　　　　　　　　　　　　　　　　　　千円
一般会計への繰出しの有無…無
　 目的：　　　　　　　　　　　　　　　　　　　　千円
その他の有無…無
　 目的：　　　　　　　　　　　　　　　　　　　　千円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</si>
  <si>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</si>
  <si>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</si>
  <si>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</si>
  <si>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</si>
  <si>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</si>
  <si>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</si>
  <si>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</si>
  <si>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</si>
  <si>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</si>
  <si>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</si>
  <si>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</si>
  <si>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</si>
  <si>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</si>
  <si>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</si>
  <si>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</si>
  <si>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</si>
  <si>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</si>
  <si>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</si>
  <si>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</si>
  <si>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</si>
  <si>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</si>
  <si>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</si>
  <si>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</si>
  <si>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</si>
  <si>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</si>
  <si>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</si>
  <si>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</si>
  <si>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</si>
  <si>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</si>
  <si>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</si>
  <si>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</si>
  <si>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</si>
  <si>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</si>
  <si>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</si>
  <si>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</si>
  <si>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</si>
  <si>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</si>
  <si>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</si>
  <si>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</si>
  <si>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</si>
  <si>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</si>
  <si>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</si>
  <si>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</si>
  <si>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</si>
  <si>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</si>
  <si>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</si>
  <si>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</si>
  <si>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</si>
  <si>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</si>
  <si>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</si>
  <si>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</si>
  <si>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</si>
  <si>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</si>
  <si>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</si>
  <si>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</si>
  <si>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</si>
  <si>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</si>
  <si>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</si>
  <si>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</si>
  <si>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</si>
  <si>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</si>
  <si>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</si>
  <si>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</si>
  <si>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</si>
  <si>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</si>
  <si>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</si>
  <si>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</si>
  <si>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</si>
  <si>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</si>
  <si>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</si>
  <si>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</si>
  <si>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</si>
  <si>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</si>
  <si>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</si>
  <si>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</si>
  <si>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</si>
  <si>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</si>
  <si>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</si>
  <si>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</si>
  <si>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</si>
  <si>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</si>
  <si>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</si>
  <si>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</si>
  <si>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</si>
  <si>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</si>
  <si>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</si>
  <si>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</si>
  <si>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</si>
  <si>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</si>
  <si>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</si>
  <si>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</si>
  <si>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</si>
  <si>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</si>
  <si>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</si>
  <si>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</si>
  <si>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</si>
  <si>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</si>
  <si>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</si>
  <si>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</si>
  <si>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</si>
  <si>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</si>
  <si>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</si>
  <si>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</si>
  <si>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</si>
  <si>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</si>
  <si>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</si>
  <si>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</si>
  <si>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</si>
  <si>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</si>
  <si>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</si>
  <si>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</si>
  <si>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</si>
  <si>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</si>
  <si>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</si>
  <si>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</si>
  <si>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</si>
  <si>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064289</t>
  </si>
  <si>
    <t>47</t>
  </si>
  <si>
    <t>04</t>
  </si>
  <si>
    <t>0</t>
  </si>
  <si>
    <t>000</t>
  </si>
  <si>
    <t>山形県　庄内町</t>
  </si>
  <si>
    <t>法非適用</t>
  </si>
  <si>
    <t>電気事業</t>
  </si>
  <si>
    <t>非設置</t>
  </si>
  <si>
    <t>該当数値なし</t>
  </si>
  <si>
    <t>-</t>
  </si>
  <si>
    <t>令和５年７月３１日　庄内町営風力発電所</t>
  </si>
  <si>
    <t>無</t>
  </si>
  <si>
    <t>東北電力</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</si>
  <si>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</si>
  <si>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</si>
  <si>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</si>
  <si>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</si>
  <si>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</si>
  <si>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</si>
  <si>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</si>
  <si>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</si>
  <si>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</si>
  <si>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</si>
  <si>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</si>
  <si>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</si>
  <si>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</si>
  <si>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</si>
  <si>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</si>
  <si>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</si>
  <si>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</si>
  <si>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</si>
  <si>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</si>
  <si>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</si>
  <si>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</si>
  <si>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</si>
  <si>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</si>
  <si>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</si>
  <si>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</si>
  <si>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</si>
  <si>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</si>
  <si>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</si>
  <si>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</si>
  <si>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</si>
  <si>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</si>
  <si>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</si>
  <si>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</si>
  <si>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</si>
  <si>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</si>
  <si>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</si>
  <si>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</si>
  <si>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</si>
  <si>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</si>
  <si>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</si>
  <si>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</si>
  <si>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</si>
  <si>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</si>
  <si>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</si>
  <si>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</si>
  <si>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</si>
  <si>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</si>
  <si>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</si>
  <si>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</si>
  <si>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</si>
  <si>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</si>
  <si>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</si>
  <si>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</si>
  <si>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</si>
  <si>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</si>
  <si>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</si>
  <si>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</si>
  <si>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</si>
  <si>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</si>
  <si>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</si>
  <si>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</si>
  <si>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</si>
  <si>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</si>
  <si>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</si>
  <si>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</si>
  <si>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</si>
  <si>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</si>
  <si>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</si>
  <si>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</si>
  <si>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</si>
  <si>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</si>
  <si>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</si>
  <si>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</si>
  <si>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</si>
  <si>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</si>
  <si>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</si>
  <si>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</si>
  <si>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</si>
  <si>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</si>
  <si>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</si>
  <si>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</si>
  <si>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</si>
  <si>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</si>
  <si>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</si>
  <si>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</si>
  <si>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</si>
  <si>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</si>
  <si>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</si>
  <si>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</si>
  <si>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</si>
  <si>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</si>
  <si>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</si>
  <si>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</si>
  <si>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</si>
  <si>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</si>
  <si>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</si>
  <si>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</si>
  <si>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</si>
  <si>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</si>
  <si>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</si>
  <si>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</si>
  <si>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</si>
  <si>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</si>
  <si>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</si>
  <si>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</si>
  <si>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</si>
  <si>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</si>
  <si>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</si>
  <si>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</si>
  <si>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</si>
  <si>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</si>
  <si>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</si>
  <si>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</si>
  <si>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</si>
  <si>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</si>
  <si>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</si>
  <si>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</si>
  <si>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</si>
  <si>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</si>
  <si>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</si>
  <si>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</si>
  <si>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</si>
  <si>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</si>
  <si>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</si>
  <si>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</si>
  <si>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発電事業は既に終了しており、現在のリスクは撤去工事の進捗と費用管理に限定される。跡地の表土入れ替え工事は令和9年度末に完了予定であり、適切な執行と安全確保が必要である。　</t>
    <rPh sb="0" eb="2">
      <t>ハツデン</t>
    </rPh>
    <rPh sb="40" eb="42">
      <t>アトチ</t>
    </rPh>
    <rPh sb="43" eb="46">
      <t>ヒョウドイ</t>
    </rPh>
    <rPh sb="47" eb="48">
      <t>カ</t>
    </rPh>
    <rPh sb="49" eb="51">
      <t>コウジ</t>
    </rPh>
    <phoneticPr fontId="5"/>
  </si>
  <si>
    <t xml:space="preserve"> 令和9年度末に風車撤去後の表土入れ替え工事の完了が見込まれており、事業廃止に向けた整理を行っていく。</t>
    <rPh sb="12" eb="13">
      <t>ゴ</t>
    </rPh>
    <rPh sb="14" eb="17">
      <t>ヒョウドイ</t>
    </rPh>
    <rPh sb="18" eb="19">
      <t>カ</t>
    </rPh>
    <phoneticPr fontId="5"/>
  </si>
  <si>
    <t>　令和6年度は、令和5年7月の発電終了により売電収入が発生せず、収益的収支比率・営業的収支比率および修繕費比率は、いずれも分母欠損により算定不能である。発電設備は耐用年数を超過していたため事業を終了し、当年度は撤去工事の二期工事を実施した。事業廃止に向けた整理を継続している。</t>
    <rPh sb="110" eb="111">
      <t>ニ</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</si>
</sst>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4" fillId="0" borderId="9" xfId="2" applyFont="1" applyBorder="1" applyAlignment="1" applyProtection="1">
      <alignment horizontal="center" vertical="center" wrapText="1"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147.9</c:v>
                </c:pt>
                <c:pt idx="1">
                  <c:v>118.6</c:v>
                </c:pt>
                <c:pt idx="2">
                  <c:v>115.1</c:v>
                </c:pt>
                <c:pt idx="3">
                  <c:v>181.9</c:v>
                </c:pt>
                <c:pt idx="4">
                  <c:v>#N/A</c:v>
                </c:pt>
              </c:numCache>
            </c:numRef>
          </c:val>
          <c:extLst>
            <c:ext xmlns:c16="http://schemas.microsoft.com/office/drawing/2014/chart" uri="{C3380CC4-5D6E-409C-BE32-E72D297353CC}">
              <c16:uniqueId val="{00000000-B7CC-42CD-B74D-5C27AE81CF42}"/>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B7CC-42CD-B74D-5C27AE81CF4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7CC-42CD-B74D-5C27AE81CF42}"/>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59.8</c:v>
                </c:pt>
                <c:pt idx="3">
                  <c:v>0</c:v>
                </c:pt>
                <c:pt idx="4">
                  <c:v>#N/A</c:v>
                </c:pt>
              </c:numCache>
            </c:numRef>
          </c:val>
          <c:extLst>
            <c:ext xmlns:c16="http://schemas.microsoft.com/office/drawing/2014/chart" uri="{C3380CC4-5D6E-409C-BE32-E72D297353CC}">
              <c16:uniqueId val="{00000000-5FFF-4B71-A909-D939F0261E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5FFF-4B71-A909-D939F0261E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D7-44D8-95C2-61D40418245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D7-44D8-95C2-61D40418245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95-45C0-8959-2AB7897ED9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95-45C0-8959-2AB7897ED9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72-4AF6-92BB-8F7C3DAA62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72-4AF6-92BB-8F7C3DAA62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51-4D58-A919-BF5B64CE34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51-4D58-A919-BF5B64CE34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B70-4FFE-A1E5-74D17F8E9D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70-4FFE-A1E5-74D17F8E9D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D1-4C13-932A-54797840C0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D1-4C13-932A-54797840C0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85-4265-B893-C3CF77641B9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85-4265-B893-C3CF77641B9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3A7-4BCC-B5D9-9A0EBEF9FE2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A7-4BCC-B5D9-9A0EBEF9FE2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CD-49D5-8D56-2FD13FE688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D-49D5-8D56-2FD13FE688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147.19999999999999</c:v>
                </c:pt>
                <c:pt idx="1">
                  <c:v>116.6</c:v>
                </c:pt>
                <c:pt idx="2">
                  <c:v>80.7</c:v>
                </c:pt>
                <c:pt idx="3">
                  <c:v>6750</c:v>
                </c:pt>
                <c:pt idx="4">
                  <c:v>#N/A</c:v>
                </c:pt>
              </c:numCache>
            </c:numRef>
          </c:val>
          <c:extLst>
            <c:ext xmlns:c16="http://schemas.microsoft.com/office/drawing/2014/chart" uri="{C3380CC4-5D6E-409C-BE32-E72D297353CC}">
              <c16:uniqueId val="{00000000-F082-4D94-B412-0E6B89731DA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F082-4D94-B412-0E6B89731DA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082-4D94-B412-0E6B89731DA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497-4090-9305-FADE08136C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97-4090-9305-FADE08136C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17.8</c:v>
                </c:pt>
                <c:pt idx="1">
                  <c:v>18</c:v>
                </c:pt>
                <c:pt idx="2">
                  <c:v>12.9</c:v>
                </c:pt>
                <c:pt idx="3">
                  <c:v>5.0999999999999996</c:v>
                </c:pt>
                <c:pt idx="4">
                  <c:v>0</c:v>
                </c:pt>
              </c:numCache>
            </c:numRef>
          </c:val>
          <c:extLst>
            <c:ext xmlns:c16="http://schemas.microsoft.com/office/drawing/2014/chart" uri="{C3380CC4-5D6E-409C-BE32-E72D297353CC}">
              <c16:uniqueId val="{00000000-74F4-4875-B79B-DEC002DF2B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extLst>
            <c:ext xmlns:c16="http://schemas.microsoft.com/office/drawing/2014/chart" uri="{C3380CC4-5D6E-409C-BE32-E72D297353CC}">
              <c16:uniqueId val="{00000001-74F4-4875-B79B-DEC002DF2B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59.1</c:v>
                </c:pt>
                <c:pt idx="1">
                  <c:v>72.099999999999994</c:v>
                </c:pt>
                <c:pt idx="2">
                  <c:v>39.200000000000003</c:v>
                </c:pt>
                <c:pt idx="3">
                  <c:v>100</c:v>
                </c:pt>
                <c:pt idx="4">
                  <c:v>#N/A</c:v>
                </c:pt>
              </c:numCache>
            </c:numRef>
          </c:val>
          <c:extLst>
            <c:ext xmlns:c16="http://schemas.microsoft.com/office/drawing/2014/chart" uri="{C3380CC4-5D6E-409C-BE32-E72D297353CC}">
              <c16:uniqueId val="{00000000-1A84-4394-9074-BE4F39A5F8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1A84-4394-9074-BE4F39A5F8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23D1-47F0-920C-9A7095BD9B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extLst>
            <c:ext xmlns:c16="http://schemas.microsoft.com/office/drawing/2014/chart" uri="{C3380CC4-5D6E-409C-BE32-E72D297353CC}">
              <c16:uniqueId val="{00000001-23D1-47F0-920C-9A7095BD9B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E0-4E31-9EB2-796ED3D80F0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E0-4E31-9EB2-796ED3D80F0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59.8</c:v>
                </c:pt>
                <c:pt idx="3">
                  <c:v>0</c:v>
                </c:pt>
                <c:pt idx="4">
                  <c:v>#N/A</c:v>
                </c:pt>
              </c:numCache>
            </c:numRef>
          </c:val>
          <c:extLst>
            <c:ext xmlns:c16="http://schemas.microsoft.com/office/drawing/2014/chart" uri="{C3380CC4-5D6E-409C-BE32-E72D297353CC}">
              <c16:uniqueId val="{00000000-695C-486F-9994-A49A2BB37AC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extLst>
            <c:ext xmlns:c16="http://schemas.microsoft.com/office/drawing/2014/chart" uri="{C3380CC4-5D6E-409C-BE32-E72D297353CC}">
              <c16:uniqueId val="{00000001-695C-486F-9994-A49A2BB37AC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52-4718-AE90-9A1E294450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52-4718-AE90-9A1E294450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EE1-444B-835C-053D11B9A81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E1-444B-835C-053D11B9A81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47-4090-A69A-583EE8BE6A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47-4090-A69A-583EE8BE6A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B0-4D79-B6AF-C7DC554530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B0-4D79-B6AF-C7DC554530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E48-4C84-BAE4-4ED93BBFC35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48-4C84-BAE4-4ED93BBFC35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E48-4C84-BAE4-4ED93BBFC35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F0-4C44-B83C-A291659B3EC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F0-4C44-B83C-A291659B3EC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16681.5</c:v>
                </c:pt>
                <c:pt idx="1">
                  <c:v>20486.8</c:v>
                </c:pt>
                <c:pt idx="2">
                  <c:v>24506</c:v>
                </c:pt>
                <c:pt idx="3">
                  <c:v>7476.3</c:v>
                </c:pt>
                <c:pt idx="4">
                  <c:v>#N/A</c:v>
                </c:pt>
              </c:numCache>
            </c:numRef>
          </c:val>
          <c:extLst>
            <c:ext xmlns:c16="http://schemas.microsoft.com/office/drawing/2014/chart" uri="{C3380CC4-5D6E-409C-BE32-E72D297353CC}">
              <c16:uniqueId val="{00000000-141E-49FC-89F2-10EEB3DAE923}"/>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141E-49FC-89F2-10EEB3DAE923}"/>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18539</c:v>
                </c:pt>
                <c:pt idx="1">
                  <c:v>8975</c:v>
                </c:pt>
                <c:pt idx="2">
                  <c:v>6129</c:v>
                </c:pt>
                <c:pt idx="3">
                  <c:v>4128</c:v>
                </c:pt>
                <c:pt idx="4">
                  <c:v>239</c:v>
                </c:pt>
              </c:numCache>
            </c:numRef>
          </c:val>
          <c:extLst>
            <c:ext xmlns:c16="http://schemas.microsoft.com/office/drawing/2014/chart" uri="{C3380CC4-5D6E-409C-BE32-E72D297353CC}">
              <c16:uniqueId val="{00000000-9623-4DF4-B057-3938E14D799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9623-4DF4-B057-3938E14D799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17.8</c:v>
                </c:pt>
                <c:pt idx="1">
                  <c:v>18</c:v>
                </c:pt>
                <c:pt idx="2">
                  <c:v>12.9</c:v>
                </c:pt>
                <c:pt idx="3">
                  <c:v>5.0999999999999996</c:v>
                </c:pt>
                <c:pt idx="4">
                  <c:v>0</c:v>
                </c:pt>
              </c:numCache>
            </c:numRef>
          </c:val>
          <c:extLst>
            <c:ext xmlns:c16="http://schemas.microsoft.com/office/drawing/2014/chart" uri="{C3380CC4-5D6E-409C-BE32-E72D297353CC}">
              <c16:uniqueId val="{00000000-B43A-42F9-808E-6B00A0F817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B43A-42F9-808E-6B00A0F817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59.1</c:v>
                </c:pt>
                <c:pt idx="1">
                  <c:v>72.099999999999994</c:v>
                </c:pt>
                <c:pt idx="2">
                  <c:v>39.200000000000003</c:v>
                </c:pt>
                <c:pt idx="3">
                  <c:v>100</c:v>
                </c:pt>
                <c:pt idx="4">
                  <c:v>#N/A</c:v>
                </c:pt>
              </c:numCache>
            </c:numRef>
          </c:val>
          <c:extLst>
            <c:ext xmlns:c16="http://schemas.microsoft.com/office/drawing/2014/chart" uri="{C3380CC4-5D6E-409C-BE32-E72D297353CC}">
              <c16:uniqueId val="{00000000-7C7E-4D88-83AA-852F856FD1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7C7E-4D88-83AA-852F856FD1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E953-4DA3-BEC5-22B2EED974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E953-4DA3-BEC5-22B2EED974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A0-47CA-AEB6-1ECC424080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A0-47CA-AEB6-1ECC424080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6331" y="7308272"/>
          <a:ext cx="5757521" cy="3009924"/>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509299" y="7308272"/>
          <a:ext cx="5747267" cy="3009924"/>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541799" y="7308272"/>
          <a:ext cx="5766980" cy="3009924"/>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589514" y="7308272"/>
          <a:ext cx="5765372" cy="3009924"/>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650189" y="7308272"/>
          <a:ext cx="5776506" cy="3009924"/>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70892"/>
          <a:ext cx="5765158" cy="2858463"/>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33264"/>
          <a:ext cx="5765158" cy="285942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3917"/>
          <a:ext cx="5765158" cy="2856539"/>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174365"/>
          <a:ext cx="5765158" cy="28690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140583"/>
          <a:ext cx="5765158" cy="282383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009055" y="12270892"/>
          <a:ext cx="5344582" cy="2858463"/>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009055" y="15233264"/>
          <a:ext cx="5344582" cy="285942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009055" y="18213917"/>
          <a:ext cx="5344582" cy="2856539"/>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009055" y="21174365"/>
          <a:ext cx="5344582" cy="28690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009055" y="24140583"/>
          <a:ext cx="5344582" cy="282383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954002" y="12270892"/>
          <a:ext cx="5344582" cy="2858463"/>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954002" y="15233264"/>
          <a:ext cx="5344582" cy="285942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954002" y="18213917"/>
          <a:ext cx="5344582" cy="2856539"/>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954002" y="21174365"/>
          <a:ext cx="5344582" cy="28690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954002" y="24140583"/>
          <a:ext cx="5344582" cy="282383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915307" y="12270892"/>
          <a:ext cx="5344582" cy="2858463"/>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915307" y="15233264"/>
          <a:ext cx="5344582" cy="285942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915307" y="18213917"/>
          <a:ext cx="5344582" cy="2856539"/>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915307" y="21174365"/>
          <a:ext cx="5344582" cy="28690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915307" y="24140583"/>
          <a:ext cx="5344582" cy="282383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860253" y="12270892"/>
          <a:ext cx="5344582" cy="2858463"/>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860253" y="15233264"/>
          <a:ext cx="5344582" cy="285942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860253" y="18213917"/>
          <a:ext cx="5344582" cy="2856539"/>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860253" y="21174365"/>
          <a:ext cx="5344582" cy="28690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860253" y="24140583"/>
          <a:ext cx="5344582" cy="282383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90" zoomScaleNormal="90" workbookViewId="0">
      <selection activeCell="EJ7" sqref="EJ7:GZ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8" t="str">
        <f>データ!H6</f>
        <v>山形県　庄内町</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9" t="s">
        <v>0</v>
      </c>
      <c r="HB1" s="169"/>
      <c r="HC1" s="169"/>
      <c r="HD1" s="169"/>
      <c r="HE1" s="169"/>
      <c r="HF1" s="169"/>
      <c r="HG1" s="169"/>
      <c r="HH1" s="169"/>
      <c r="HI1" s="169"/>
      <c r="HJ1" s="169"/>
      <c r="HK1" s="169"/>
      <c r="HL1" s="169"/>
      <c r="HM1" s="169"/>
      <c r="HN1" s="169"/>
      <c r="HO1" s="169"/>
      <c r="HP1" s="169"/>
      <c r="HQ1" s="169"/>
      <c r="HR1" s="169"/>
      <c r="HS1" s="169"/>
      <c r="HT1" s="169"/>
      <c r="HU1" s="169"/>
      <c r="HV1" s="169"/>
      <c r="HW1" s="169"/>
      <c r="HX1" s="169"/>
      <c r="HY1" s="169"/>
      <c r="HZ1" s="169"/>
      <c r="IA1" s="169"/>
      <c r="IB1" s="169"/>
      <c r="IC1" s="169"/>
      <c r="ID1" s="169"/>
      <c r="IE1" s="169"/>
      <c r="IF1" s="169"/>
      <c r="IG1" s="169"/>
      <c r="IH1" s="169"/>
      <c r="II1" s="169"/>
      <c r="IJ1" s="169"/>
      <c r="IK1" s="169"/>
      <c r="IL1" s="169"/>
      <c r="IM1" s="169"/>
      <c r="IN1" s="169"/>
      <c r="IO1" s="169"/>
      <c r="IP1" s="169"/>
      <c r="IQ1" s="169"/>
      <c r="IR1" s="169"/>
      <c r="IS1" s="169"/>
      <c r="IT1" s="169"/>
      <c r="IU1" s="169"/>
      <c r="IV1" s="169"/>
      <c r="IW1" s="169"/>
      <c r="IX1" s="169"/>
      <c r="IY1" s="169"/>
      <c r="IZ1" s="169"/>
      <c r="JA1" s="169"/>
      <c r="JB1" s="169"/>
      <c r="JC1" s="169"/>
      <c r="JD1" s="169"/>
      <c r="JE1" s="169"/>
      <c r="JF1" s="169"/>
      <c r="JG1" s="169"/>
      <c r="JH1" s="169"/>
      <c r="JI1" s="169"/>
      <c r="JJ1" s="169"/>
      <c r="JK1" s="169"/>
      <c r="JL1" s="169"/>
      <c r="JM1" s="169"/>
      <c r="JN1" s="169"/>
      <c r="JO1" s="169"/>
      <c r="JP1" s="169"/>
      <c r="JQ1" s="169"/>
      <c r="JR1" s="169"/>
      <c r="JS1" s="169"/>
      <c r="JT1" s="169"/>
      <c r="JU1" s="169"/>
      <c r="JV1" s="169"/>
      <c r="JW1" s="169"/>
      <c r="JX1" s="169"/>
      <c r="JY1" s="169"/>
      <c r="JZ1" s="169"/>
      <c r="KA1" s="169"/>
      <c r="KB1" s="169"/>
      <c r="KC1" s="169"/>
      <c r="KD1" s="169"/>
      <c r="KE1" s="169"/>
      <c r="KF1" s="169"/>
      <c r="KG1" s="169"/>
      <c r="KH1" s="169"/>
      <c r="KI1" s="169"/>
      <c r="KJ1" s="169"/>
      <c r="KK1" s="169"/>
      <c r="KL1" s="169"/>
      <c r="KM1" s="169"/>
      <c r="KN1" s="169"/>
      <c r="KO1" s="169"/>
      <c r="KP1" s="169"/>
      <c r="KQ1" s="169"/>
      <c r="KR1" s="169"/>
      <c r="KS1" s="169"/>
      <c r="KT1" s="169"/>
      <c r="KU1" s="169"/>
      <c r="KV1" s="169"/>
      <c r="KW1" s="169"/>
      <c r="KX1" s="169"/>
      <c r="KY1" s="169"/>
      <c r="KZ1" s="169"/>
      <c r="LA1" s="169"/>
      <c r="LB1" s="169"/>
      <c r="LC1" s="169"/>
      <c r="LD1" s="169"/>
      <c r="LE1" s="169"/>
      <c r="LF1" s="169"/>
      <c r="LG1" s="169"/>
      <c r="LH1" s="169"/>
      <c r="LI1" s="169"/>
      <c r="LJ1" s="169"/>
      <c r="LK1" s="169"/>
      <c r="LL1" s="169"/>
      <c r="LM1" s="169"/>
      <c r="LN1" s="169"/>
      <c r="LO1" s="169"/>
      <c r="LP1" s="169"/>
      <c r="LQ1" s="169"/>
      <c r="LR1" s="169"/>
      <c r="LS1" s="169"/>
      <c r="LT1" s="169"/>
      <c r="LU1" s="169"/>
      <c r="LV1" s="169"/>
      <c r="LW1" s="169"/>
      <c r="LX1" s="169"/>
      <c r="LY1" s="169"/>
      <c r="LZ1" s="169"/>
      <c r="MA1" s="169"/>
      <c r="MB1" s="169"/>
      <c r="MC1" s="169"/>
      <c r="MD1" s="169"/>
      <c r="ME1" s="169"/>
      <c r="MF1" s="169"/>
      <c r="MG1" s="169"/>
      <c r="MH1" s="169"/>
      <c r="MI1" s="169"/>
      <c r="MJ1" s="169"/>
      <c r="MK1" s="169"/>
      <c r="ML1" s="169"/>
      <c r="MM1" s="169"/>
      <c r="MN1" s="169"/>
      <c r="MO1" s="169"/>
      <c r="MP1" s="169"/>
      <c r="MQ1" s="169"/>
      <c r="MR1" s="169"/>
      <c r="MS1" s="169"/>
      <c r="MT1" s="169"/>
      <c r="MU1" s="169"/>
      <c r="MV1" s="169"/>
      <c r="MW1" s="169"/>
      <c r="MX1" s="169"/>
      <c r="MY1" s="169"/>
      <c r="MZ1" s="169"/>
      <c r="NA1" s="169"/>
      <c r="NB1" s="169"/>
      <c r="NC1" s="169"/>
      <c r="ND1" s="169"/>
      <c r="NE1" s="169"/>
      <c r="NF1" s="169"/>
      <c r="NG1" s="169"/>
      <c r="NH1" s="169"/>
      <c r="NI1" s="169"/>
      <c r="NJ1" s="169"/>
      <c r="NK1" s="169"/>
      <c r="NL1" s="169"/>
      <c r="NM1" s="169"/>
      <c r="NN1" s="169"/>
      <c r="NO1" s="169"/>
      <c r="NP1" s="169"/>
      <c r="NQ1" s="169"/>
      <c r="NR1" s="169"/>
      <c r="NS1" s="169"/>
      <c r="NT1" s="169"/>
      <c r="NU1" s="169"/>
      <c r="NV1" s="169"/>
      <c r="NW1" s="169"/>
      <c r="NX1" s="169"/>
      <c r="NY1" s="169"/>
      <c r="NZ1" s="169"/>
      <c r="OA1" s="169"/>
      <c r="OB1" s="169"/>
      <c r="OC1" s="169"/>
      <c r="OD1" s="169"/>
      <c r="OE1" s="169"/>
      <c r="OF1" s="169"/>
      <c r="OG1" s="169"/>
      <c r="OH1" s="169"/>
      <c r="OI1" s="169"/>
      <c r="OJ1" s="169"/>
      <c r="OK1" s="169"/>
      <c r="OL1" s="169"/>
      <c r="OM1" s="169"/>
      <c r="ON1" s="169"/>
      <c r="OO1" s="169"/>
      <c r="OP1" s="169"/>
      <c r="OQ1" s="169"/>
      <c r="OR1" s="169"/>
      <c r="OS1" s="169"/>
      <c r="OT1" s="169"/>
      <c r="OU1" s="169"/>
      <c r="OV1" s="169"/>
      <c r="OW1" s="169"/>
      <c r="OX1" s="169"/>
      <c r="OY1" s="169"/>
      <c r="OZ1" s="169"/>
      <c r="PA1" s="169"/>
      <c r="PB1" s="169"/>
      <c r="PC1" s="169"/>
      <c r="PD1" s="169"/>
      <c r="PE1" s="169"/>
      <c r="PF1" s="169"/>
      <c r="PG1" s="169"/>
      <c r="PH1" s="169"/>
      <c r="PI1" s="169"/>
      <c r="PJ1" s="169"/>
      <c r="PK1" s="169"/>
      <c r="PL1" s="169"/>
      <c r="PM1" s="169"/>
      <c r="PN1" s="169"/>
      <c r="PO1" s="169"/>
      <c r="PP1" s="169"/>
      <c r="PQ1" s="169"/>
      <c r="PR1" s="169"/>
      <c r="PS1" s="169"/>
      <c r="PT1" s="169"/>
      <c r="PU1" s="169"/>
      <c r="PV1" s="169"/>
      <c r="PW1" s="169"/>
      <c r="PX1" s="169"/>
      <c r="PY1" s="169"/>
      <c r="PZ1" s="169"/>
      <c r="QA1" s="169"/>
      <c r="QB1" s="169"/>
      <c r="QC1" s="169"/>
      <c r="QD1" s="169"/>
      <c r="QE1" s="169"/>
      <c r="QF1" s="169"/>
      <c r="QG1" s="169"/>
      <c r="QH1" s="169"/>
      <c r="QI1" s="169"/>
      <c r="QJ1" s="169"/>
      <c r="QK1" s="169"/>
      <c r="QL1" s="169"/>
      <c r="QM1" s="169"/>
      <c r="QN1" s="169"/>
      <c r="QO1" s="169"/>
      <c r="QP1" s="169"/>
      <c r="QQ1" s="169"/>
      <c r="QR1" s="16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0" t="s">
        <v>1</v>
      </c>
      <c r="VE1" s="170"/>
      <c r="VF1" s="170"/>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1" t="s">
        <v>6</v>
      </c>
      <c r="KL2" s="172"/>
      <c r="KM2" s="172"/>
      <c r="KN2" s="172"/>
      <c r="KO2" s="172"/>
      <c r="KP2" s="172"/>
      <c r="KQ2" s="172"/>
      <c r="KR2" s="172"/>
      <c r="KS2" s="172"/>
      <c r="KT2" s="172"/>
      <c r="KU2" s="172"/>
      <c r="KV2" s="172"/>
      <c r="KW2" s="172"/>
      <c r="KX2" s="172"/>
      <c r="KY2" s="172"/>
      <c r="KZ2" s="172"/>
      <c r="LA2" s="172"/>
      <c r="LB2" s="172"/>
      <c r="LC2" s="172"/>
      <c r="LD2" s="172"/>
      <c r="LE2" s="172"/>
      <c r="LF2" s="172"/>
      <c r="LG2" s="172"/>
      <c r="LH2" s="172"/>
      <c r="LI2" s="172"/>
      <c r="LJ2" s="172"/>
      <c r="LK2" s="172"/>
      <c r="LL2" s="172"/>
      <c r="LM2" s="172"/>
      <c r="LN2" s="172"/>
      <c r="LO2" s="172"/>
      <c r="LP2" s="172"/>
      <c r="LQ2" s="172"/>
      <c r="LR2" s="172"/>
      <c r="LS2" s="172"/>
      <c r="LT2" s="172"/>
      <c r="LU2" s="172"/>
      <c r="LV2" s="172"/>
      <c r="LW2" s="172"/>
      <c r="LX2" s="172"/>
      <c r="LY2" s="172"/>
      <c r="LZ2" s="172"/>
      <c r="MA2" s="172"/>
      <c r="MB2" s="172"/>
      <c r="MC2" s="172"/>
      <c r="MD2" s="172"/>
      <c r="ME2" s="172"/>
      <c r="MF2" s="172"/>
      <c r="MG2" s="172"/>
      <c r="MH2" s="172"/>
      <c r="MI2" s="172"/>
      <c r="MJ2" s="172"/>
      <c r="MK2" s="172"/>
      <c r="ML2" s="172"/>
      <c r="MM2" s="172"/>
      <c r="MN2" s="172"/>
      <c r="MO2" s="172"/>
      <c r="MP2" s="172"/>
      <c r="MQ2" s="172"/>
      <c r="MR2" s="172"/>
      <c r="MS2" s="172"/>
      <c r="MT2" s="172"/>
      <c r="MU2" s="172"/>
      <c r="MV2" s="172"/>
      <c r="MW2" s="172"/>
      <c r="MX2" s="172"/>
      <c r="MY2" s="172"/>
      <c r="MZ2" s="172"/>
      <c r="NA2" s="172"/>
      <c r="NB2" s="172"/>
      <c r="NC2" s="172"/>
      <c r="ND2" s="172"/>
      <c r="NE2" s="172"/>
      <c r="NF2" s="172"/>
      <c r="NG2" s="172"/>
      <c r="NH2" s="172"/>
      <c r="NI2" s="172"/>
      <c r="NJ2" s="172"/>
      <c r="NK2" s="172"/>
      <c r="NL2" s="172"/>
      <c r="NM2" s="172"/>
      <c r="NN2" s="172"/>
      <c r="NO2" s="172"/>
      <c r="NP2" s="172"/>
      <c r="NQ2" s="172"/>
      <c r="NR2" s="172"/>
      <c r="NS2" s="172"/>
      <c r="NT2" s="172"/>
      <c r="NU2" s="172"/>
      <c r="NV2" s="172"/>
      <c r="NW2" s="172"/>
      <c r="NX2" s="172"/>
      <c r="NY2" s="172"/>
      <c r="NZ2" s="172"/>
      <c r="OA2" s="172"/>
      <c r="OB2" s="172"/>
      <c r="OC2" s="172"/>
      <c r="OD2" s="172"/>
      <c r="OE2" s="172"/>
      <c r="OF2" s="172"/>
      <c r="OG2" s="172"/>
      <c r="OH2" s="172"/>
      <c r="OI2" s="172"/>
      <c r="OJ2" s="172"/>
      <c r="OK2" s="172"/>
      <c r="OL2" s="172"/>
      <c r="OM2" s="172"/>
      <c r="ON2" s="172"/>
      <c r="OO2" s="172"/>
      <c r="OP2" s="172"/>
      <c r="OQ2" s="172"/>
      <c r="OR2" s="172"/>
      <c r="OS2" s="172"/>
      <c r="OT2" s="172"/>
      <c r="OU2" s="172"/>
      <c r="OV2" s="172"/>
      <c r="OW2" s="172"/>
      <c r="OX2" s="172"/>
      <c r="OY2" s="172"/>
      <c r="OZ2" s="172"/>
      <c r="PA2" s="172"/>
      <c r="PB2" s="172"/>
      <c r="PC2" s="172"/>
      <c r="PD2" s="172"/>
      <c r="PE2" s="172"/>
      <c r="PF2" s="172"/>
      <c r="PG2" s="172"/>
      <c r="PH2" s="172"/>
      <c r="PI2" s="172"/>
      <c r="PJ2" s="172"/>
      <c r="PK2" s="172"/>
      <c r="PL2" s="172"/>
      <c r="PM2" s="172"/>
      <c r="PN2" s="172"/>
      <c r="PO2" s="172"/>
      <c r="PP2" s="172"/>
      <c r="PQ2" s="172"/>
      <c r="PR2" s="172"/>
      <c r="PS2" s="172"/>
      <c r="PT2" s="172"/>
      <c r="PU2" s="172"/>
      <c r="PV2" s="172"/>
      <c r="PW2" s="172"/>
      <c r="PX2" s="172"/>
      <c r="PY2" s="172"/>
      <c r="PZ2" s="172"/>
      <c r="QA2" s="172"/>
      <c r="QB2" s="172"/>
      <c r="QC2" s="172"/>
      <c r="QD2" s="172"/>
      <c r="QE2" s="172"/>
      <c r="QF2" s="172"/>
      <c r="QG2" s="172"/>
      <c r="QH2" s="172"/>
      <c r="QI2" s="172"/>
      <c r="QJ2" s="172"/>
      <c r="QK2" s="172"/>
      <c r="QL2" s="172"/>
      <c r="QM2" s="172"/>
      <c r="QN2" s="172"/>
      <c r="QO2" s="172"/>
      <c r="QP2" s="172"/>
      <c r="QQ2" s="172"/>
      <c r="QR2" s="172"/>
      <c r="QS2" s="172"/>
      <c r="QT2" s="172"/>
      <c r="QU2" s="172"/>
      <c r="QV2" s="172"/>
      <c r="QW2" s="172"/>
      <c r="QX2" s="172"/>
      <c r="QY2" s="172"/>
      <c r="QZ2" s="172"/>
      <c r="RA2" s="172"/>
      <c r="RB2" s="172"/>
      <c r="RC2" s="172"/>
      <c r="RD2" s="172"/>
      <c r="RE2" s="172"/>
      <c r="RF2" s="172"/>
      <c r="RG2" s="172"/>
      <c r="RH2" s="172"/>
      <c r="RI2" s="172"/>
      <c r="RJ2" s="172"/>
      <c r="RK2" s="172"/>
      <c r="RL2" s="172"/>
      <c r="RM2" s="172"/>
      <c r="RN2" s="172"/>
      <c r="RO2" s="172"/>
      <c r="RP2" s="172"/>
      <c r="RQ2" s="172"/>
      <c r="RR2" s="172"/>
      <c r="RS2" s="172"/>
      <c r="RT2" s="172"/>
      <c r="RU2" s="172"/>
      <c r="RV2" s="172"/>
      <c r="RW2" s="172"/>
      <c r="RX2" s="172"/>
      <c r="RY2" s="172"/>
      <c r="RZ2" s="172"/>
      <c r="SA2" s="172"/>
      <c r="SB2" s="172"/>
      <c r="SC2" s="172"/>
      <c r="SD2" s="172"/>
      <c r="SE2" s="172"/>
      <c r="SF2" s="172"/>
      <c r="SG2" s="172"/>
      <c r="SH2" s="172"/>
      <c r="SI2" s="172"/>
      <c r="SJ2" s="172"/>
      <c r="SK2" s="172"/>
      <c r="SL2" s="172"/>
      <c r="SM2" s="172"/>
      <c r="SN2" s="172"/>
      <c r="SO2" s="172"/>
      <c r="SP2" s="172"/>
      <c r="SQ2" s="172"/>
      <c r="SR2" s="172"/>
      <c r="SS2" s="172"/>
      <c r="ST2" s="172"/>
      <c r="SU2" s="172"/>
      <c r="SV2" s="172"/>
      <c r="SW2" s="172"/>
      <c r="SX2" s="172"/>
      <c r="SY2" s="172"/>
      <c r="SZ2" s="172"/>
      <c r="TA2" s="172"/>
      <c r="TB2" s="172"/>
      <c r="TC2" s="172"/>
      <c r="TD2" s="172"/>
      <c r="TE2" s="172"/>
      <c r="TF2" s="172"/>
      <c r="TG2" s="172"/>
      <c r="TH2" s="172"/>
      <c r="TI2" s="172"/>
      <c r="TJ2" s="172"/>
      <c r="TK2" s="172"/>
      <c r="TL2" s="172"/>
      <c r="TM2" s="172"/>
      <c r="TN2" s="172"/>
      <c r="TO2" s="172"/>
      <c r="TP2" s="172"/>
      <c r="TQ2" s="172"/>
      <c r="TR2" s="172"/>
      <c r="TS2" s="172"/>
      <c r="TT2" s="172"/>
      <c r="TU2" s="172"/>
      <c r="TV2" s="172"/>
      <c r="TW2" s="172"/>
      <c r="TX2" s="172"/>
      <c r="TY2" s="172"/>
      <c r="TZ2" s="172"/>
      <c r="UA2" s="172"/>
      <c r="UB2" s="172"/>
      <c r="UC2" s="172"/>
      <c r="UD2" s="172"/>
      <c r="UE2" s="172"/>
      <c r="UF2" s="172"/>
      <c r="UG2" s="172"/>
      <c r="UH2" s="172"/>
      <c r="UI2" s="172"/>
      <c r="UJ2" s="172"/>
      <c r="UK2" s="172"/>
      <c r="UL2" s="172"/>
      <c r="UM2" s="172"/>
      <c r="UN2" s="172"/>
      <c r="UO2" s="172"/>
      <c r="UP2" s="172"/>
      <c r="UQ2" s="172"/>
      <c r="UR2" s="172"/>
      <c r="US2" s="172"/>
      <c r="UT2" s="172"/>
      <c r="UU2" s="172"/>
      <c r="UV2" s="172"/>
      <c r="UW2" s="172"/>
      <c r="UX2" s="172"/>
      <c r="UY2" s="172"/>
      <c r="UZ2" s="172"/>
      <c r="VA2" s="173"/>
      <c r="VB2" s="1"/>
      <c r="VC2" s="1"/>
      <c r="VD2" s="174" t="s">
        <v>7</v>
      </c>
      <c r="VE2" s="175"/>
      <c r="VF2" s="175"/>
      <c r="VG2" s="175"/>
      <c r="VH2" s="175"/>
      <c r="VI2" s="175"/>
      <c r="VJ2" s="176"/>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266</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3" t="str">
        <f>データ!M6</f>
        <v>-</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5"/>
      <c r="BS5" s="166" t="str">
        <f>データ!N6</f>
        <v>-</v>
      </c>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5"/>
      <c r="EJ5" s="166">
        <f>データ!O6</f>
        <v>1</v>
      </c>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5"/>
      <c r="HA5" s="166" t="str">
        <f>データ!P6</f>
        <v>-</v>
      </c>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7"/>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8" t="s">
        <v>136</v>
      </c>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t="s">
        <v>136</v>
      </c>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c r="FU7" s="188"/>
      <c r="FV7" s="188"/>
      <c r="FW7" s="188"/>
      <c r="FX7" s="188"/>
      <c r="FY7" s="188"/>
      <c r="FZ7" s="188"/>
      <c r="GA7" s="188"/>
      <c r="GB7" s="188"/>
      <c r="GC7" s="188"/>
      <c r="GD7" s="188"/>
      <c r="GE7" s="188"/>
      <c r="GF7" s="188"/>
      <c r="GG7" s="188"/>
      <c r="GH7" s="188"/>
      <c r="GI7" s="188"/>
      <c r="GJ7" s="188"/>
      <c r="GK7" s="188"/>
      <c r="GL7" s="188"/>
      <c r="GM7" s="188"/>
      <c r="GN7" s="188"/>
      <c r="GO7" s="188"/>
      <c r="GP7" s="188"/>
      <c r="GQ7" s="188"/>
      <c r="GR7" s="188"/>
      <c r="GS7" s="188"/>
      <c r="GT7" s="188"/>
      <c r="GU7" s="188"/>
      <c r="GV7" s="188"/>
      <c r="GW7" s="188"/>
      <c r="GX7" s="188"/>
      <c r="GY7" s="188"/>
      <c r="GZ7" s="188"/>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2"/>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138</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2340</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2365</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1691</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674</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2340</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2365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1691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674</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t="str">
        <f>データ!AU6</f>
        <v>-</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t="str">
        <f>データ!AW6</f>
        <v>-</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t="str">
        <f>データ!AX6</f>
        <v>-</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147.9</v>
      </c>
      <c r="S36" s="93"/>
      <c r="T36" s="93"/>
      <c r="U36" s="93"/>
      <c r="V36" s="93"/>
      <c r="W36" s="93"/>
      <c r="X36" s="93"/>
      <c r="Y36" s="93"/>
      <c r="Z36" s="93"/>
      <c r="AA36" s="93"/>
      <c r="AB36" s="93"/>
      <c r="AC36" s="93"/>
      <c r="AD36" s="93"/>
      <c r="AE36" s="93"/>
      <c r="AF36" s="93"/>
      <c r="AG36" s="93"/>
      <c r="AH36" s="93"/>
      <c r="AI36" s="93"/>
      <c r="AJ36" s="94"/>
      <c r="AK36" s="92">
        <f>データ!AZ11</f>
        <v>118.6</v>
      </c>
      <c r="AL36" s="93"/>
      <c r="AM36" s="93"/>
      <c r="AN36" s="93"/>
      <c r="AO36" s="93"/>
      <c r="AP36" s="93"/>
      <c r="AQ36" s="93"/>
      <c r="AR36" s="93"/>
      <c r="AS36" s="93"/>
      <c r="AT36" s="93"/>
      <c r="AU36" s="93"/>
      <c r="AV36" s="93"/>
      <c r="AW36" s="93"/>
      <c r="AX36" s="93"/>
      <c r="AY36" s="93"/>
      <c r="AZ36" s="93"/>
      <c r="BA36" s="93"/>
      <c r="BB36" s="93"/>
      <c r="BC36" s="94"/>
      <c r="BD36" s="92">
        <f>データ!BA11</f>
        <v>115.1</v>
      </c>
      <c r="BE36" s="93"/>
      <c r="BF36" s="93"/>
      <c r="BG36" s="93"/>
      <c r="BH36" s="93"/>
      <c r="BI36" s="93"/>
      <c r="BJ36" s="93"/>
      <c r="BK36" s="93"/>
      <c r="BL36" s="93"/>
      <c r="BM36" s="93"/>
      <c r="BN36" s="93"/>
      <c r="BO36" s="93"/>
      <c r="BP36" s="93"/>
      <c r="BQ36" s="93"/>
      <c r="BR36" s="93"/>
      <c r="BS36" s="93"/>
      <c r="BT36" s="93"/>
      <c r="BU36" s="93"/>
      <c r="BV36" s="94"/>
      <c r="BW36" s="92">
        <f>データ!BB11</f>
        <v>181.9</v>
      </c>
      <c r="BX36" s="93"/>
      <c r="BY36" s="93"/>
      <c r="BZ36" s="93"/>
      <c r="CA36" s="93"/>
      <c r="CB36" s="93"/>
      <c r="CC36" s="93"/>
      <c r="CD36" s="93"/>
      <c r="CE36" s="93"/>
      <c r="CF36" s="93"/>
      <c r="CG36" s="93"/>
      <c r="CH36" s="93"/>
      <c r="CI36" s="93"/>
      <c r="CJ36" s="93"/>
      <c r="CK36" s="93"/>
      <c r="CL36" s="93"/>
      <c r="CM36" s="93"/>
      <c r="CN36" s="93"/>
      <c r="CO36" s="94"/>
      <c r="CP36" s="92" t="str">
        <f>データ!BC11</f>
        <v>-</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31</v>
      </c>
      <c r="DQ36" s="90"/>
      <c r="DR36" s="90"/>
      <c r="DS36" s="90"/>
      <c r="DT36" s="90"/>
      <c r="DU36" s="90"/>
      <c r="DV36" s="90"/>
      <c r="DW36" s="90"/>
      <c r="DX36" s="90"/>
      <c r="DY36" s="90"/>
      <c r="DZ36" s="90"/>
      <c r="EA36" s="91"/>
      <c r="EB36" s="92">
        <f>データ!BJ11</f>
        <v>147.19999999999999</v>
      </c>
      <c r="EC36" s="93"/>
      <c r="ED36" s="93"/>
      <c r="EE36" s="93"/>
      <c r="EF36" s="93"/>
      <c r="EG36" s="93"/>
      <c r="EH36" s="93"/>
      <c r="EI36" s="93"/>
      <c r="EJ36" s="93"/>
      <c r="EK36" s="93"/>
      <c r="EL36" s="93"/>
      <c r="EM36" s="93"/>
      <c r="EN36" s="93"/>
      <c r="EO36" s="93"/>
      <c r="EP36" s="93"/>
      <c r="EQ36" s="93"/>
      <c r="ER36" s="93"/>
      <c r="ES36" s="93"/>
      <c r="ET36" s="94"/>
      <c r="EU36" s="92">
        <f>データ!BK11</f>
        <v>116.6</v>
      </c>
      <c r="EV36" s="93"/>
      <c r="EW36" s="93"/>
      <c r="EX36" s="93"/>
      <c r="EY36" s="93"/>
      <c r="EZ36" s="93"/>
      <c r="FA36" s="93"/>
      <c r="FB36" s="93"/>
      <c r="FC36" s="93"/>
      <c r="FD36" s="93"/>
      <c r="FE36" s="93"/>
      <c r="FF36" s="93"/>
      <c r="FG36" s="93"/>
      <c r="FH36" s="93"/>
      <c r="FI36" s="93"/>
      <c r="FJ36" s="93"/>
      <c r="FK36" s="93"/>
      <c r="FL36" s="93"/>
      <c r="FM36" s="94"/>
      <c r="FN36" s="92">
        <f>データ!BL11</f>
        <v>80.7</v>
      </c>
      <c r="FO36" s="93"/>
      <c r="FP36" s="93"/>
      <c r="FQ36" s="93"/>
      <c r="FR36" s="93"/>
      <c r="FS36" s="93"/>
      <c r="FT36" s="93"/>
      <c r="FU36" s="93"/>
      <c r="FV36" s="93"/>
      <c r="FW36" s="93"/>
      <c r="FX36" s="93"/>
      <c r="FY36" s="93"/>
      <c r="FZ36" s="93"/>
      <c r="GA36" s="93"/>
      <c r="GB36" s="93"/>
      <c r="GC36" s="93"/>
      <c r="GD36" s="93"/>
      <c r="GE36" s="93"/>
      <c r="GF36" s="94"/>
      <c r="GG36" s="92">
        <f>データ!BM11</f>
        <v>6750</v>
      </c>
      <c r="GH36" s="93"/>
      <c r="GI36" s="93"/>
      <c r="GJ36" s="93"/>
      <c r="GK36" s="93"/>
      <c r="GL36" s="93"/>
      <c r="GM36" s="93"/>
      <c r="GN36" s="93"/>
      <c r="GO36" s="93"/>
      <c r="GP36" s="93"/>
      <c r="GQ36" s="93"/>
      <c r="GR36" s="93"/>
      <c r="GS36" s="93"/>
      <c r="GT36" s="93"/>
      <c r="GU36" s="93"/>
      <c r="GV36" s="93"/>
      <c r="GW36" s="93"/>
      <c r="GX36" s="93"/>
      <c r="GY36" s="94"/>
      <c r="GZ36" s="92" t="str">
        <f>データ!BN11</f>
        <v>-</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16681.5</v>
      </c>
      <c r="MW36" s="93"/>
      <c r="MX36" s="93"/>
      <c r="MY36" s="93"/>
      <c r="MZ36" s="93"/>
      <c r="NA36" s="93"/>
      <c r="NB36" s="93"/>
      <c r="NC36" s="93"/>
      <c r="ND36" s="93"/>
      <c r="NE36" s="93"/>
      <c r="NF36" s="93"/>
      <c r="NG36" s="93"/>
      <c r="NH36" s="93"/>
      <c r="NI36" s="93"/>
      <c r="NJ36" s="93"/>
      <c r="NK36" s="93"/>
      <c r="NL36" s="93"/>
      <c r="NM36" s="93"/>
      <c r="NN36" s="94"/>
      <c r="NO36" s="92">
        <f>データ!CG11</f>
        <v>20486.8</v>
      </c>
      <c r="NP36" s="93"/>
      <c r="NQ36" s="93"/>
      <c r="NR36" s="93"/>
      <c r="NS36" s="93"/>
      <c r="NT36" s="93"/>
      <c r="NU36" s="93"/>
      <c r="NV36" s="93"/>
      <c r="NW36" s="93"/>
      <c r="NX36" s="93"/>
      <c r="NY36" s="93"/>
      <c r="NZ36" s="93"/>
      <c r="OA36" s="93"/>
      <c r="OB36" s="93"/>
      <c r="OC36" s="93"/>
      <c r="OD36" s="93"/>
      <c r="OE36" s="93"/>
      <c r="OF36" s="93"/>
      <c r="OG36" s="94"/>
      <c r="OH36" s="92">
        <f>データ!CH11</f>
        <v>24506</v>
      </c>
      <c r="OI36" s="93"/>
      <c r="OJ36" s="93"/>
      <c r="OK36" s="93"/>
      <c r="OL36" s="93"/>
      <c r="OM36" s="93"/>
      <c r="ON36" s="93"/>
      <c r="OO36" s="93"/>
      <c r="OP36" s="93"/>
      <c r="OQ36" s="93"/>
      <c r="OR36" s="93"/>
      <c r="OS36" s="93"/>
      <c r="OT36" s="93"/>
      <c r="OU36" s="93"/>
      <c r="OV36" s="93"/>
      <c r="OW36" s="93"/>
      <c r="OX36" s="93"/>
      <c r="OY36" s="93"/>
      <c r="OZ36" s="94"/>
      <c r="PA36" s="92">
        <f>データ!CI11</f>
        <v>7476.3</v>
      </c>
      <c r="PB36" s="93"/>
      <c r="PC36" s="93"/>
      <c r="PD36" s="93"/>
      <c r="PE36" s="93"/>
      <c r="PF36" s="93"/>
      <c r="PG36" s="93"/>
      <c r="PH36" s="93"/>
      <c r="PI36" s="93"/>
      <c r="PJ36" s="93"/>
      <c r="PK36" s="93"/>
      <c r="PL36" s="93"/>
      <c r="PM36" s="93"/>
      <c r="PN36" s="93"/>
      <c r="PO36" s="93"/>
      <c r="PP36" s="93"/>
      <c r="PQ36" s="93"/>
      <c r="PR36" s="93"/>
      <c r="PS36" s="94"/>
      <c r="PT36" s="92" t="str">
        <f>データ!CJ11</f>
        <v>-</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32</v>
      </c>
      <c r="QV36" s="90"/>
      <c r="QW36" s="90"/>
      <c r="QX36" s="90"/>
      <c r="QY36" s="90"/>
      <c r="QZ36" s="90"/>
      <c r="RA36" s="90"/>
      <c r="RB36" s="90"/>
      <c r="RC36" s="90"/>
      <c r="RD36" s="90"/>
      <c r="RE36" s="90"/>
      <c r="RF36" s="91"/>
      <c r="RG36" s="123">
        <f>データ!CP11</f>
        <v>18539</v>
      </c>
      <c r="RH36" s="124"/>
      <c r="RI36" s="124"/>
      <c r="RJ36" s="124"/>
      <c r="RK36" s="124"/>
      <c r="RL36" s="124"/>
      <c r="RM36" s="124"/>
      <c r="RN36" s="124"/>
      <c r="RO36" s="124"/>
      <c r="RP36" s="124"/>
      <c r="RQ36" s="124"/>
      <c r="RR36" s="124"/>
      <c r="RS36" s="124"/>
      <c r="RT36" s="124"/>
      <c r="RU36" s="124"/>
      <c r="RV36" s="124"/>
      <c r="RW36" s="124"/>
      <c r="RX36" s="124"/>
      <c r="RY36" s="125"/>
      <c r="RZ36" s="123">
        <f>データ!CQ11</f>
        <v>8975</v>
      </c>
      <c r="SA36" s="124"/>
      <c r="SB36" s="124"/>
      <c r="SC36" s="124"/>
      <c r="SD36" s="124"/>
      <c r="SE36" s="124"/>
      <c r="SF36" s="124"/>
      <c r="SG36" s="124"/>
      <c r="SH36" s="124"/>
      <c r="SI36" s="124"/>
      <c r="SJ36" s="124"/>
      <c r="SK36" s="124"/>
      <c r="SL36" s="124"/>
      <c r="SM36" s="124"/>
      <c r="SN36" s="124"/>
      <c r="SO36" s="124"/>
      <c r="SP36" s="124"/>
      <c r="SQ36" s="124"/>
      <c r="SR36" s="125"/>
      <c r="SS36" s="123">
        <f>データ!CR11</f>
        <v>6129</v>
      </c>
      <c r="ST36" s="124"/>
      <c r="SU36" s="124"/>
      <c r="SV36" s="124"/>
      <c r="SW36" s="124"/>
      <c r="SX36" s="124"/>
      <c r="SY36" s="124"/>
      <c r="SZ36" s="124"/>
      <c r="TA36" s="124"/>
      <c r="TB36" s="124"/>
      <c r="TC36" s="124"/>
      <c r="TD36" s="124"/>
      <c r="TE36" s="124"/>
      <c r="TF36" s="124"/>
      <c r="TG36" s="124"/>
      <c r="TH36" s="124"/>
      <c r="TI36" s="124"/>
      <c r="TJ36" s="124"/>
      <c r="TK36" s="125"/>
      <c r="TL36" s="123">
        <f>データ!CS11</f>
        <v>4128</v>
      </c>
      <c r="TM36" s="124"/>
      <c r="TN36" s="124"/>
      <c r="TO36" s="124"/>
      <c r="TP36" s="124"/>
      <c r="TQ36" s="124"/>
      <c r="TR36" s="124"/>
      <c r="TS36" s="124"/>
      <c r="TT36" s="124"/>
      <c r="TU36" s="124"/>
      <c r="TV36" s="124"/>
      <c r="TW36" s="124"/>
      <c r="TX36" s="124"/>
      <c r="TY36" s="124"/>
      <c r="TZ36" s="124"/>
      <c r="UA36" s="124"/>
      <c r="UB36" s="124"/>
      <c r="UC36" s="124"/>
      <c r="UD36" s="125"/>
      <c r="UE36" s="123">
        <f>データ!CT11</f>
        <v>239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33</v>
      </c>
      <c r="G37" s="90"/>
      <c r="H37" s="90"/>
      <c r="I37" s="90"/>
      <c r="J37" s="90"/>
      <c r="K37" s="90"/>
      <c r="L37" s="90"/>
      <c r="M37" s="90"/>
      <c r="N37" s="90"/>
      <c r="O37" s="90"/>
      <c r="P37" s="90"/>
      <c r="Q37" s="91"/>
      <c r="R37" s="92">
        <f>データ!AY12</f>
        <v>141.80000000000001</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33</v>
      </c>
      <c r="DQ37" s="90"/>
      <c r="DR37" s="90"/>
      <c r="DS37" s="90"/>
      <c r="DT37" s="90"/>
      <c r="DU37" s="90"/>
      <c r="DV37" s="90"/>
      <c r="DW37" s="90"/>
      <c r="DX37" s="90"/>
      <c r="DY37" s="90"/>
      <c r="DZ37" s="90"/>
      <c r="EA37" s="91"/>
      <c r="EB37" s="92">
        <f>データ!BJ12</f>
        <v>238</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33</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33</v>
      </c>
      <c r="MK37" s="90"/>
      <c r="ML37" s="90"/>
      <c r="MM37" s="90"/>
      <c r="MN37" s="90"/>
      <c r="MO37" s="90"/>
      <c r="MP37" s="90"/>
      <c r="MQ37" s="90"/>
      <c r="MR37" s="90"/>
      <c r="MS37" s="90"/>
      <c r="MT37" s="90"/>
      <c r="MU37" s="91"/>
      <c r="MV37" s="92">
        <f>データ!CF12</f>
        <v>18998.7</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33</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34</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35</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264</v>
      </c>
      <c r="VE41" s="107"/>
      <c r="VF41" s="107"/>
      <c r="VG41" s="107"/>
      <c r="VH41" s="107"/>
      <c r="VI41" s="107"/>
      <c r="VJ41" s="108"/>
    </row>
    <row r="42" spans="1:582" ht="29.45" customHeight="1" x14ac:dyDescent="0.15">
      <c r="A42" s="1"/>
      <c r="B42" s="115" t="s">
        <v>36</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37</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17.8</v>
      </c>
      <c r="U56" s="93"/>
      <c r="V56" s="93"/>
      <c r="W56" s="93"/>
      <c r="X56" s="93"/>
      <c r="Y56" s="93"/>
      <c r="Z56" s="93"/>
      <c r="AA56" s="93"/>
      <c r="AB56" s="93"/>
      <c r="AC56" s="93"/>
      <c r="AD56" s="93"/>
      <c r="AE56" s="93"/>
      <c r="AF56" s="93"/>
      <c r="AG56" s="93"/>
      <c r="AH56" s="93"/>
      <c r="AI56" s="93"/>
      <c r="AJ56" s="93"/>
      <c r="AK56" s="93"/>
      <c r="AL56" s="94"/>
      <c r="AM56" s="92">
        <f>データ!DB11</f>
        <v>18</v>
      </c>
      <c r="AN56" s="93"/>
      <c r="AO56" s="93"/>
      <c r="AP56" s="93"/>
      <c r="AQ56" s="93"/>
      <c r="AR56" s="93"/>
      <c r="AS56" s="93"/>
      <c r="AT56" s="93"/>
      <c r="AU56" s="93"/>
      <c r="AV56" s="93"/>
      <c r="AW56" s="93"/>
      <c r="AX56" s="93"/>
      <c r="AY56" s="93"/>
      <c r="AZ56" s="93"/>
      <c r="BA56" s="93"/>
      <c r="BB56" s="93"/>
      <c r="BC56" s="93"/>
      <c r="BD56" s="93"/>
      <c r="BE56" s="94"/>
      <c r="BF56" s="92">
        <f>データ!DC11</f>
        <v>12.9</v>
      </c>
      <c r="BG56" s="93"/>
      <c r="BH56" s="93"/>
      <c r="BI56" s="93"/>
      <c r="BJ56" s="93"/>
      <c r="BK56" s="93"/>
      <c r="BL56" s="93"/>
      <c r="BM56" s="93"/>
      <c r="BN56" s="93"/>
      <c r="BO56" s="93"/>
      <c r="BP56" s="93"/>
      <c r="BQ56" s="93"/>
      <c r="BR56" s="93"/>
      <c r="BS56" s="93"/>
      <c r="BT56" s="93"/>
      <c r="BU56" s="93"/>
      <c r="BV56" s="93"/>
      <c r="BW56" s="93"/>
      <c r="BX56" s="94"/>
      <c r="BY56" s="92">
        <f>データ!DD11</f>
        <v>5.0999999999999996</v>
      </c>
      <c r="BZ56" s="93"/>
      <c r="CA56" s="93"/>
      <c r="CB56" s="93"/>
      <c r="CC56" s="93"/>
      <c r="CD56" s="93"/>
      <c r="CE56" s="93"/>
      <c r="CF56" s="93"/>
      <c r="CG56" s="93"/>
      <c r="CH56" s="93"/>
      <c r="CI56" s="93"/>
      <c r="CJ56" s="93"/>
      <c r="CK56" s="93"/>
      <c r="CL56" s="93"/>
      <c r="CM56" s="93"/>
      <c r="CN56" s="93"/>
      <c r="CO56" s="93"/>
      <c r="CP56" s="93"/>
      <c r="CQ56" s="94"/>
      <c r="CR56" s="92">
        <f>データ!DE11</f>
        <v>0</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38</v>
      </c>
      <c r="MS56" s="90"/>
      <c r="MT56" s="90"/>
      <c r="MU56" s="90"/>
      <c r="MV56" s="90"/>
      <c r="MW56" s="90"/>
      <c r="MX56" s="90"/>
      <c r="MY56" s="90"/>
      <c r="MZ56" s="90"/>
      <c r="NA56" s="90"/>
      <c r="NB56" s="90"/>
      <c r="NC56" s="91"/>
      <c r="ND56" s="88">
        <f>データ!IX11</f>
        <v>17.8</v>
      </c>
      <c r="NE56" s="88"/>
      <c r="NF56" s="88"/>
      <c r="NG56" s="88"/>
      <c r="NH56" s="88"/>
      <c r="NI56" s="88"/>
      <c r="NJ56" s="88"/>
      <c r="NK56" s="88"/>
      <c r="NL56" s="88"/>
      <c r="NM56" s="88"/>
      <c r="NN56" s="88"/>
      <c r="NO56" s="88"/>
      <c r="NP56" s="88"/>
      <c r="NQ56" s="88"/>
      <c r="NR56" s="88"/>
      <c r="NS56" s="88"/>
      <c r="NT56" s="88"/>
      <c r="NU56" s="88">
        <f>データ!IY11</f>
        <v>18</v>
      </c>
      <c r="NV56" s="88"/>
      <c r="NW56" s="88"/>
      <c r="NX56" s="88"/>
      <c r="NY56" s="88"/>
      <c r="NZ56" s="88"/>
      <c r="OA56" s="88"/>
      <c r="OB56" s="88"/>
      <c r="OC56" s="88"/>
      <c r="OD56" s="88"/>
      <c r="OE56" s="88"/>
      <c r="OF56" s="88"/>
      <c r="OG56" s="88"/>
      <c r="OH56" s="88"/>
      <c r="OI56" s="88"/>
      <c r="OJ56" s="88"/>
      <c r="OK56" s="88"/>
      <c r="OL56" s="88">
        <f>データ!IZ11</f>
        <v>12.9</v>
      </c>
      <c r="OM56" s="88"/>
      <c r="ON56" s="88"/>
      <c r="OO56" s="88"/>
      <c r="OP56" s="88"/>
      <c r="OQ56" s="88"/>
      <c r="OR56" s="88"/>
      <c r="OS56" s="88"/>
      <c r="OT56" s="88"/>
      <c r="OU56" s="88"/>
      <c r="OV56" s="88"/>
      <c r="OW56" s="88"/>
      <c r="OX56" s="88"/>
      <c r="OY56" s="88"/>
      <c r="OZ56" s="88"/>
      <c r="PA56" s="88"/>
      <c r="PB56" s="88"/>
      <c r="PC56" s="88">
        <f>データ!JA11</f>
        <v>5.0999999999999996</v>
      </c>
      <c r="PD56" s="88"/>
      <c r="PE56" s="88"/>
      <c r="PF56" s="88"/>
      <c r="PG56" s="88"/>
      <c r="PH56" s="88"/>
      <c r="PI56" s="88"/>
      <c r="PJ56" s="88"/>
      <c r="PK56" s="88"/>
      <c r="PL56" s="88"/>
      <c r="PM56" s="88"/>
      <c r="PN56" s="88"/>
      <c r="PO56" s="88"/>
      <c r="PP56" s="88"/>
      <c r="PQ56" s="88"/>
      <c r="PR56" s="88"/>
      <c r="PS56" s="88"/>
      <c r="PT56" s="88">
        <f>データ!JB11</f>
        <v>0</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33</v>
      </c>
      <c r="I57" s="90"/>
      <c r="J57" s="90"/>
      <c r="K57" s="90"/>
      <c r="L57" s="90"/>
      <c r="M57" s="90"/>
      <c r="N57" s="90"/>
      <c r="O57" s="90"/>
      <c r="P57" s="90"/>
      <c r="Q57" s="90"/>
      <c r="R57" s="90"/>
      <c r="S57" s="91"/>
      <c r="T57" s="92">
        <f>データ!DA12</f>
        <v>29.1</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33</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33</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33</v>
      </c>
      <c r="MS57" s="90"/>
      <c r="MT57" s="90"/>
      <c r="MU57" s="90"/>
      <c r="MV57" s="90"/>
      <c r="MW57" s="90"/>
      <c r="MX57" s="90"/>
      <c r="MY57" s="90"/>
      <c r="MZ57" s="90"/>
      <c r="NA57" s="90"/>
      <c r="NB57" s="90"/>
      <c r="NC57" s="91"/>
      <c r="ND57" s="88">
        <f>データ!IX12</f>
        <v>14.7</v>
      </c>
      <c r="NE57" s="88"/>
      <c r="NF57" s="88"/>
      <c r="NG57" s="88"/>
      <c r="NH57" s="88"/>
      <c r="NI57" s="88"/>
      <c r="NJ57" s="88"/>
      <c r="NK57" s="88"/>
      <c r="NL57" s="88"/>
      <c r="NM57" s="88"/>
      <c r="NN57" s="88"/>
      <c r="NO57" s="88"/>
      <c r="NP57" s="88"/>
      <c r="NQ57" s="88"/>
      <c r="NR57" s="88"/>
      <c r="NS57" s="88"/>
      <c r="NT57" s="88"/>
      <c r="NU57" s="88">
        <f>データ!IY12</f>
        <v>20.6</v>
      </c>
      <c r="NV57" s="88"/>
      <c r="NW57" s="88"/>
      <c r="NX57" s="88"/>
      <c r="NY57" s="88"/>
      <c r="NZ57" s="88"/>
      <c r="OA57" s="88"/>
      <c r="OB57" s="88"/>
      <c r="OC57" s="88"/>
      <c r="OD57" s="88"/>
      <c r="OE57" s="88"/>
      <c r="OF57" s="88"/>
      <c r="OG57" s="88"/>
      <c r="OH57" s="88"/>
      <c r="OI57" s="88"/>
      <c r="OJ57" s="88"/>
      <c r="OK57" s="88"/>
      <c r="OL57" s="88">
        <f>データ!IZ12</f>
        <v>19</v>
      </c>
      <c r="OM57" s="88"/>
      <c r="ON57" s="88"/>
      <c r="OO57" s="88"/>
      <c r="OP57" s="88"/>
      <c r="OQ57" s="88"/>
      <c r="OR57" s="88"/>
      <c r="OS57" s="88"/>
      <c r="OT57" s="88"/>
      <c r="OU57" s="88"/>
      <c r="OV57" s="88"/>
      <c r="OW57" s="88"/>
      <c r="OX57" s="88"/>
      <c r="OY57" s="88"/>
      <c r="OZ57" s="88"/>
      <c r="PA57" s="88"/>
      <c r="PB57" s="88"/>
      <c r="PC57" s="88">
        <f>データ!JA12</f>
        <v>16.8</v>
      </c>
      <c r="PD57" s="88"/>
      <c r="PE57" s="88"/>
      <c r="PF57" s="88"/>
      <c r="PG57" s="88"/>
      <c r="PH57" s="88"/>
      <c r="PI57" s="88"/>
      <c r="PJ57" s="88"/>
      <c r="PK57" s="88"/>
      <c r="PL57" s="88"/>
      <c r="PM57" s="88"/>
      <c r="PN57" s="88"/>
      <c r="PO57" s="88"/>
      <c r="PP57" s="88"/>
      <c r="PQ57" s="88"/>
      <c r="PR57" s="88"/>
      <c r="PS57" s="88"/>
      <c r="PT57" s="88">
        <f>データ!JB12</f>
        <v>15.8</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33</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2">
        <f>データ!DK11</f>
        <v>59.1</v>
      </c>
      <c r="U71" s="93"/>
      <c r="V71" s="93"/>
      <c r="W71" s="93"/>
      <c r="X71" s="93"/>
      <c r="Y71" s="93"/>
      <c r="Z71" s="93"/>
      <c r="AA71" s="93"/>
      <c r="AB71" s="93"/>
      <c r="AC71" s="93"/>
      <c r="AD71" s="93"/>
      <c r="AE71" s="93"/>
      <c r="AF71" s="93"/>
      <c r="AG71" s="93"/>
      <c r="AH71" s="93"/>
      <c r="AI71" s="93"/>
      <c r="AJ71" s="93"/>
      <c r="AK71" s="93"/>
      <c r="AL71" s="94"/>
      <c r="AM71" s="92">
        <f>データ!DL11</f>
        <v>72.099999999999994</v>
      </c>
      <c r="AN71" s="93"/>
      <c r="AO71" s="93"/>
      <c r="AP71" s="93"/>
      <c r="AQ71" s="93"/>
      <c r="AR71" s="93"/>
      <c r="AS71" s="93"/>
      <c r="AT71" s="93"/>
      <c r="AU71" s="93"/>
      <c r="AV71" s="93"/>
      <c r="AW71" s="93"/>
      <c r="AX71" s="93"/>
      <c r="AY71" s="93"/>
      <c r="AZ71" s="93"/>
      <c r="BA71" s="93"/>
      <c r="BB71" s="93"/>
      <c r="BC71" s="93"/>
      <c r="BD71" s="93"/>
      <c r="BE71" s="94"/>
      <c r="BF71" s="92">
        <f>データ!DM11</f>
        <v>39.200000000000003</v>
      </c>
      <c r="BG71" s="93"/>
      <c r="BH71" s="93"/>
      <c r="BI71" s="93"/>
      <c r="BJ71" s="93"/>
      <c r="BK71" s="93"/>
      <c r="BL71" s="93"/>
      <c r="BM71" s="93"/>
      <c r="BN71" s="93"/>
      <c r="BO71" s="93"/>
      <c r="BP71" s="93"/>
      <c r="BQ71" s="93"/>
      <c r="BR71" s="93"/>
      <c r="BS71" s="93"/>
      <c r="BT71" s="93"/>
      <c r="BU71" s="93"/>
      <c r="BV71" s="93"/>
      <c r="BW71" s="93"/>
      <c r="BX71" s="94"/>
      <c r="BY71" s="92">
        <f>データ!DN11</f>
        <v>100</v>
      </c>
      <c r="BZ71" s="93"/>
      <c r="CA71" s="93"/>
      <c r="CB71" s="93"/>
      <c r="CC71" s="93"/>
      <c r="CD71" s="93"/>
      <c r="CE71" s="93"/>
      <c r="CF71" s="93"/>
      <c r="CG71" s="93"/>
      <c r="CH71" s="93"/>
      <c r="CI71" s="93"/>
      <c r="CJ71" s="93"/>
      <c r="CK71" s="93"/>
      <c r="CL71" s="93"/>
      <c r="CM71" s="93"/>
      <c r="CN71" s="93"/>
      <c r="CO71" s="93"/>
      <c r="CP71" s="93"/>
      <c r="CQ71" s="94"/>
      <c r="CR71" s="92" t="str">
        <f>データ!DO11</f>
        <v>-</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f>データ!JH11</f>
        <v>59.1</v>
      </c>
      <c r="NE71" s="88"/>
      <c r="NF71" s="88"/>
      <c r="NG71" s="88"/>
      <c r="NH71" s="88"/>
      <c r="NI71" s="88"/>
      <c r="NJ71" s="88"/>
      <c r="NK71" s="88"/>
      <c r="NL71" s="88"/>
      <c r="NM71" s="88"/>
      <c r="NN71" s="88"/>
      <c r="NO71" s="88"/>
      <c r="NP71" s="88"/>
      <c r="NQ71" s="88"/>
      <c r="NR71" s="88"/>
      <c r="NS71" s="88"/>
      <c r="NT71" s="88"/>
      <c r="NU71" s="88">
        <f>データ!JI11</f>
        <v>72.099999999999994</v>
      </c>
      <c r="NV71" s="88"/>
      <c r="NW71" s="88"/>
      <c r="NX71" s="88"/>
      <c r="NY71" s="88"/>
      <c r="NZ71" s="88"/>
      <c r="OA71" s="88"/>
      <c r="OB71" s="88"/>
      <c r="OC71" s="88"/>
      <c r="OD71" s="88"/>
      <c r="OE71" s="88"/>
      <c r="OF71" s="88"/>
      <c r="OG71" s="88"/>
      <c r="OH71" s="88"/>
      <c r="OI71" s="88"/>
      <c r="OJ71" s="88"/>
      <c r="OK71" s="88"/>
      <c r="OL71" s="88">
        <f>データ!JJ11</f>
        <v>39.200000000000003</v>
      </c>
      <c r="OM71" s="88"/>
      <c r="ON71" s="88"/>
      <c r="OO71" s="88"/>
      <c r="OP71" s="88"/>
      <c r="OQ71" s="88"/>
      <c r="OR71" s="88"/>
      <c r="OS71" s="88"/>
      <c r="OT71" s="88"/>
      <c r="OU71" s="88"/>
      <c r="OV71" s="88"/>
      <c r="OW71" s="88"/>
      <c r="OX71" s="88"/>
      <c r="OY71" s="88"/>
      <c r="OZ71" s="88"/>
      <c r="PA71" s="88"/>
      <c r="PB71" s="88"/>
      <c r="PC71" s="88">
        <f>データ!JK11</f>
        <v>100</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33</v>
      </c>
      <c r="I72" s="90"/>
      <c r="J72" s="90"/>
      <c r="K72" s="90"/>
      <c r="L72" s="90"/>
      <c r="M72" s="90"/>
      <c r="N72" s="90"/>
      <c r="O72" s="90"/>
      <c r="P72" s="90"/>
      <c r="Q72" s="90"/>
      <c r="R72" s="90"/>
      <c r="S72" s="91"/>
      <c r="T72" s="92">
        <f>データ!DK12</f>
        <v>6.3</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33</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33</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33</v>
      </c>
      <c r="MS72" s="90"/>
      <c r="MT72" s="90"/>
      <c r="MU72" s="90"/>
      <c r="MV72" s="90"/>
      <c r="MW72" s="90"/>
      <c r="MX72" s="90"/>
      <c r="MY72" s="90"/>
      <c r="MZ72" s="90"/>
      <c r="NA72" s="90"/>
      <c r="NB72" s="90"/>
      <c r="NC72" s="91"/>
      <c r="ND72" s="88">
        <f>データ!JH12</f>
        <v>23.8</v>
      </c>
      <c r="NE72" s="88"/>
      <c r="NF72" s="88"/>
      <c r="NG72" s="88"/>
      <c r="NH72" s="88"/>
      <c r="NI72" s="88"/>
      <c r="NJ72" s="88"/>
      <c r="NK72" s="88"/>
      <c r="NL72" s="88"/>
      <c r="NM72" s="88"/>
      <c r="NN72" s="88"/>
      <c r="NO72" s="88"/>
      <c r="NP72" s="88"/>
      <c r="NQ72" s="88"/>
      <c r="NR72" s="88"/>
      <c r="NS72" s="88"/>
      <c r="NT72" s="88"/>
      <c r="NU72" s="88">
        <f>データ!JI12</f>
        <v>19.8</v>
      </c>
      <c r="NV72" s="88"/>
      <c r="NW72" s="88"/>
      <c r="NX72" s="88"/>
      <c r="NY72" s="88"/>
      <c r="NZ72" s="88"/>
      <c r="OA72" s="88"/>
      <c r="OB72" s="88"/>
      <c r="OC72" s="88"/>
      <c r="OD72" s="88"/>
      <c r="OE72" s="88"/>
      <c r="OF72" s="88"/>
      <c r="OG72" s="88"/>
      <c r="OH72" s="88"/>
      <c r="OI72" s="88"/>
      <c r="OJ72" s="88"/>
      <c r="OK72" s="88"/>
      <c r="OL72" s="88">
        <f>データ!JJ12</f>
        <v>8.6999999999999993</v>
      </c>
      <c r="OM72" s="88"/>
      <c r="ON72" s="88"/>
      <c r="OO72" s="88"/>
      <c r="OP72" s="88"/>
      <c r="OQ72" s="88"/>
      <c r="OR72" s="88"/>
      <c r="OS72" s="88"/>
      <c r="OT72" s="88"/>
      <c r="OU72" s="88"/>
      <c r="OV72" s="88"/>
      <c r="OW72" s="88"/>
      <c r="OX72" s="88"/>
      <c r="OY72" s="88"/>
      <c r="OZ72" s="88"/>
      <c r="PA72" s="88"/>
      <c r="PB72" s="88"/>
      <c r="PC72" s="88">
        <f>データ!JK12</f>
        <v>9.1999999999999993</v>
      </c>
      <c r="PD72" s="88"/>
      <c r="PE72" s="88"/>
      <c r="PF72" s="88"/>
      <c r="PG72" s="88"/>
      <c r="PH72" s="88"/>
      <c r="PI72" s="88"/>
      <c r="PJ72" s="88"/>
      <c r="PK72" s="88"/>
      <c r="PL72" s="88"/>
      <c r="PM72" s="88"/>
      <c r="PN72" s="88"/>
      <c r="PO72" s="88"/>
      <c r="PP72" s="88"/>
      <c r="PQ72" s="88"/>
      <c r="PR72" s="88"/>
      <c r="PS72" s="88"/>
      <c r="PT72" s="88">
        <f>データ!JL12</f>
        <v>6.1</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33</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2">
        <f>データ!DU11</f>
        <v>0</v>
      </c>
      <c r="U86" s="93"/>
      <c r="V86" s="93"/>
      <c r="W86" s="93"/>
      <c r="X86" s="93"/>
      <c r="Y86" s="93"/>
      <c r="Z86" s="93"/>
      <c r="AA86" s="93"/>
      <c r="AB86" s="93"/>
      <c r="AC86" s="93"/>
      <c r="AD86" s="93"/>
      <c r="AE86" s="93"/>
      <c r="AF86" s="93"/>
      <c r="AG86" s="93"/>
      <c r="AH86" s="93"/>
      <c r="AI86" s="93"/>
      <c r="AJ86" s="93"/>
      <c r="AK86" s="93"/>
      <c r="AL86" s="94"/>
      <c r="AM86" s="92">
        <f>データ!DV11</f>
        <v>0</v>
      </c>
      <c r="AN86" s="93"/>
      <c r="AO86" s="93"/>
      <c r="AP86" s="93"/>
      <c r="AQ86" s="93"/>
      <c r="AR86" s="93"/>
      <c r="AS86" s="93"/>
      <c r="AT86" s="93"/>
      <c r="AU86" s="93"/>
      <c r="AV86" s="93"/>
      <c r="AW86" s="93"/>
      <c r="AX86" s="93"/>
      <c r="AY86" s="93"/>
      <c r="AZ86" s="93"/>
      <c r="BA86" s="93"/>
      <c r="BB86" s="93"/>
      <c r="BC86" s="93"/>
      <c r="BD86" s="93"/>
      <c r="BE86" s="94"/>
      <c r="BF86" s="92">
        <f>データ!DW11</f>
        <v>0</v>
      </c>
      <c r="BG86" s="93"/>
      <c r="BH86" s="93"/>
      <c r="BI86" s="93"/>
      <c r="BJ86" s="93"/>
      <c r="BK86" s="93"/>
      <c r="BL86" s="93"/>
      <c r="BM86" s="93"/>
      <c r="BN86" s="93"/>
      <c r="BO86" s="93"/>
      <c r="BP86" s="93"/>
      <c r="BQ86" s="93"/>
      <c r="BR86" s="93"/>
      <c r="BS86" s="93"/>
      <c r="BT86" s="93"/>
      <c r="BU86" s="93"/>
      <c r="BV86" s="93"/>
      <c r="BW86" s="93"/>
      <c r="BX86" s="94"/>
      <c r="BY86" s="92">
        <f>データ!DX11</f>
        <v>0</v>
      </c>
      <c r="BZ86" s="93"/>
      <c r="CA86" s="93"/>
      <c r="CB86" s="93"/>
      <c r="CC86" s="93"/>
      <c r="CD86" s="93"/>
      <c r="CE86" s="93"/>
      <c r="CF86" s="93"/>
      <c r="CG86" s="93"/>
      <c r="CH86" s="93"/>
      <c r="CI86" s="93"/>
      <c r="CJ86" s="93"/>
      <c r="CK86" s="93"/>
      <c r="CL86" s="93"/>
      <c r="CM86" s="93"/>
      <c r="CN86" s="93"/>
      <c r="CO86" s="93"/>
      <c r="CP86" s="93"/>
      <c r="CQ86" s="94"/>
      <c r="CR86" s="92" t="str">
        <f>データ!DY11</f>
        <v>-</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f>データ!JR11</f>
        <v>0</v>
      </c>
      <c r="NE86" s="88"/>
      <c r="NF86" s="88"/>
      <c r="NG86" s="88"/>
      <c r="NH86" s="88"/>
      <c r="NI86" s="88"/>
      <c r="NJ86" s="88"/>
      <c r="NK86" s="88"/>
      <c r="NL86" s="88"/>
      <c r="NM86" s="88"/>
      <c r="NN86" s="88"/>
      <c r="NO86" s="88"/>
      <c r="NP86" s="88"/>
      <c r="NQ86" s="88"/>
      <c r="NR86" s="88"/>
      <c r="NS86" s="88"/>
      <c r="NT86" s="88"/>
      <c r="NU86" s="88">
        <f>データ!JS11</f>
        <v>0</v>
      </c>
      <c r="NV86" s="88"/>
      <c r="NW86" s="88"/>
      <c r="NX86" s="88"/>
      <c r="NY86" s="88"/>
      <c r="NZ86" s="88"/>
      <c r="OA86" s="88"/>
      <c r="OB86" s="88"/>
      <c r="OC86" s="88"/>
      <c r="OD86" s="88"/>
      <c r="OE86" s="88"/>
      <c r="OF86" s="88"/>
      <c r="OG86" s="88"/>
      <c r="OH86" s="88"/>
      <c r="OI86" s="88"/>
      <c r="OJ86" s="88"/>
      <c r="OK86" s="88"/>
      <c r="OL86" s="88">
        <f>データ!JT11</f>
        <v>0</v>
      </c>
      <c r="OM86" s="88"/>
      <c r="ON86" s="88"/>
      <c r="OO86" s="88"/>
      <c r="OP86" s="88"/>
      <c r="OQ86" s="88"/>
      <c r="OR86" s="88"/>
      <c r="OS86" s="88"/>
      <c r="OT86" s="88"/>
      <c r="OU86" s="88"/>
      <c r="OV86" s="88"/>
      <c r="OW86" s="88"/>
      <c r="OX86" s="88"/>
      <c r="OY86" s="88"/>
      <c r="OZ86" s="88"/>
      <c r="PA86" s="88"/>
      <c r="PB86" s="88"/>
      <c r="PC86" s="88">
        <f>データ!JU11</f>
        <v>0</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33</v>
      </c>
      <c r="I87" s="90"/>
      <c r="J87" s="90"/>
      <c r="K87" s="90"/>
      <c r="L87" s="90"/>
      <c r="M87" s="90"/>
      <c r="N87" s="90"/>
      <c r="O87" s="90"/>
      <c r="P87" s="90"/>
      <c r="Q87" s="90"/>
      <c r="R87" s="90"/>
      <c r="S87" s="91"/>
      <c r="T87" s="92">
        <f>データ!DU12</f>
        <v>156.6</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33</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33</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33</v>
      </c>
      <c r="MS87" s="90"/>
      <c r="MT87" s="90"/>
      <c r="MU87" s="90"/>
      <c r="MV87" s="90"/>
      <c r="MW87" s="90"/>
      <c r="MX87" s="90"/>
      <c r="MY87" s="90"/>
      <c r="MZ87" s="90"/>
      <c r="NA87" s="90"/>
      <c r="NB87" s="90"/>
      <c r="NC87" s="91"/>
      <c r="ND87" s="88">
        <f>データ!JR12</f>
        <v>250.5</v>
      </c>
      <c r="NE87" s="88"/>
      <c r="NF87" s="88"/>
      <c r="NG87" s="88"/>
      <c r="NH87" s="88"/>
      <c r="NI87" s="88"/>
      <c r="NJ87" s="88"/>
      <c r="NK87" s="88"/>
      <c r="NL87" s="88"/>
      <c r="NM87" s="88"/>
      <c r="NN87" s="88"/>
      <c r="NO87" s="88"/>
      <c r="NP87" s="88"/>
      <c r="NQ87" s="88"/>
      <c r="NR87" s="88"/>
      <c r="NS87" s="88"/>
      <c r="NT87" s="88"/>
      <c r="NU87" s="88">
        <f>データ!JS12</f>
        <v>426.9</v>
      </c>
      <c r="NV87" s="88"/>
      <c r="NW87" s="88"/>
      <c r="NX87" s="88"/>
      <c r="NY87" s="88"/>
      <c r="NZ87" s="88"/>
      <c r="OA87" s="88"/>
      <c r="OB87" s="88"/>
      <c r="OC87" s="88"/>
      <c r="OD87" s="88"/>
      <c r="OE87" s="88"/>
      <c r="OF87" s="88"/>
      <c r="OG87" s="88"/>
      <c r="OH87" s="88"/>
      <c r="OI87" s="88"/>
      <c r="OJ87" s="88"/>
      <c r="OK87" s="88"/>
      <c r="OL87" s="88">
        <f>データ!JT12</f>
        <v>431.4</v>
      </c>
      <c r="OM87" s="88"/>
      <c r="ON87" s="88"/>
      <c r="OO87" s="88"/>
      <c r="OP87" s="88"/>
      <c r="OQ87" s="88"/>
      <c r="OR87" s="88"/>
      <c r="OS87" s="88"/>
      <c r="OT87" s="88"/>
      <c r="OU87" s="88"/>
      <c r="OV87" s="88"/>
      <c r="OW87" s="88"/>
      <c r="OX87" s="88"/>
      <c r="OY87" s="88"/>
      <c r="OZ87" s="88"/>
      <c r="PA87" s="88"/>
      <c r="PB87" s="88"/>
      <c r="PC87" s="88">
        <f>データ!JU12</f>
        <v>449.9</v>
      </c>
      <c r="PD87" s="88"/>
      <c r="PE87" s="88"/>
      <c r="PF87" s="88"/>
      <c r="PG87" s="88"/>
      <c r="PH87" s="88"/>
      <c r="PI87" s="88"/>
      <c r="PJ87" s="88"/>
      <c r="PK87" s="88"/>
      <c r="PL87" s="88"/>
      <c r="PM87" s="88"/>
      <c r="PN87" s="88"/>
      <c r="PO87" s="88"/>
      <c r="PP87" s="88"/>
      <c r="PQ87" s="88"/>
      <c r="PR87" s="88"/>
      <c r="PS87" s="88"/>
      <c r="PT87" s="88">
        <f>データ!JV12</f>
        <v>427.3</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33</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39</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265</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33</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33</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33</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33</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33</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59.8</v>
      </c>
      <c r="BG117" s="93"/>
      <c r="BH117" s="93"/>
      <c r="BI117" s="93"/>
      <c r="BJ117" s="93"/>
      <c r="BK117" s="93"/>
      <c r="BL117" s="93"/>
      <c r="BM117" s="93"/>
      <c r="BN117" s="93"/>
      <c r="BO117" s="93"/>
      <c r="BP117" s="93"/>
      <c r="BQ117" s="93"/>
      <c r="BR117" s="93"/>
      <c r="BS117" s="93"/>
      <c r="BT117" s="93"/>
      <c r="BU117" s="93"/>
      <c r="BV117" s="93"/>
      <c r="BW117" s="93"/>
      <c r="BX117" s="94"/>
      <c r="BY117" s="92">
        <f>データ!ER11</f>
        <v>0</v>
      </c>
      <c r="BZ117" s="93"/>
      <c r="CA117" s="93"/>
      <c r="CB117" s="93"/>
      <c r="CC117" s="93"/>
      <c r="CD117" s="93"/>
      <c r="CE117" s="93"/>
      <c r="CF117" s="93"/>
      <c r="CG117" s="93"/>
      <c r="CH117" s="93"/>
      <c r="CI117" s="93"/>
      <c r="CJ117" s="93"/>
      <c r="CK117" s="93"/>
      <c r="CL117" s="93"/>
      <c r="CM117" s="93"/>
      <c r="CN117" s="93"/>
      <c r="CO117" s="93"/>
      <c r="CP117" s="93"/>
      <c r="CQ117" s="94"/>
      <c r="CR117" s="92" t="str">
        <f>データ!ES11</f>
        <v>-</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f>データ!KL11</f>
        <v>100</v>
      </c>
      <c r="NE117" s="88"/>
      <c r="NF117" s="88"/>
      <c r="NG117" s="88"/>
      <c r="NH117" s="88"/>
      <c r="NI117" s="88"/>
      <c r="NJ117" s="88"/>
      <c r="NK117" s="88"/>
      <c r="NL117" s="88"/>
      <c r="NM117" s="88"/>
      <c r="NN117" s="88"/>
      <c r="NO117" s="88"/>
      <c r="NP117" s="88"/>
      <c r="NQ117" s="88"/>
      <c r="NR117" s="88"/>
      <c r="NS117" s="88"/>
      <c r="NT117" s="88"/>
      <c r="NU117" s="88">
        <f>データ!KM11</f>
        <v>100</v>
      </c>
      <c r="NV117" s="88"/>
      <c r="NW117" s="88"/>
      <c r="NX117" s="88"/>
      <c r="NY117" s="88"/>
      <c r="NZ117" s="88"/>
      <c r="OA117" s="88"/>
      <c r="OB117" s="88"/>
      <c r="OC117" s="88"/>
      <c r="OD117" s="88"/>
      <c r="OE117" s="88"/>
      <c r="OF117" s="88"/>
      <c r="OG117" s="88"/>
      <c r="OH117" s="88"/>
      <c r="OI117" s="88"/>
      <c r="OJ117" s="88"/>
      <c r="OK117" s="88"/>
      <c r="OL117" s="88">
        <f>データ!KN11</f>
        <v>59.8</v>
      </c>
      <c r="OM117" s="88"/>
      <c r="ON117" s="88"/>
      <c r="OO117" s="88"/>
      <c r="OP117" s="88"/>
      <c r="OQ117" s="88"/>
      <c r="OR117" s="88"/>
      <c r="OS117" s="88"/>
      <c r="OT117" s="88"/>
      <c r="OU117" s="88"/>
      <c r="OV117" s="88"/>
      <c r="OW117" s="88"/>
      <c r="OX117" s="88"/>
      <c r="OY117" s="88"/>
      <c r="OZ117" s="88"/>
      <c r="PA117" s="88"/>
      <c r="PB117" s="88"/>
      <c r="PC117" s="88">
        <f>データ!KO11</f>
        <v>0</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33</v>
      </c>
      <c r="I118" s="90"/>
      <c r="J118" s="90"/>
      <c r="K118" s="90"/>
      <c r="L118" s="90"/>
      <c r="M118" s="90"/>
      <c r="N118" s="90"/>
      <c r="O118" s="90"/>
      <c r="P118" s="90"/>
      <c r="Q118" s="90"/>
      <c r="R118" s="90"/>
      <c r="S118" s="91"/>
      <c r="T118" s="92">
        <f>データ!EO12</f>
        <v>87.4</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33</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33</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33</v>
      </c>
      <c r="MS118" s="90"/>
      <c r="MT118" s="90"/>
      <c r="MU118" s="90"/>
      <c r="MV118" s="90"/>
      <c r="MW118" s="90"/>
      <c r="MX118" s="90"/>
      <c r="MY118" s="90"/>
      <c r="MZ118" s="90"/>
      <c r="NA118" s="90"/>
      <c r="NB118" s="90"/>
      <c r="NC118" s="91"/>
      <c r="ND118" s="88">
        <f>データ!KL12</f>
        <v>96.4</v>
      </c>
      <c r="NE118" s="88"/>
      <c r="NF118" s="88"/>
      <c r="NG118" s="88"/>
      <c r="NH118" s="88"/>
      <c r="NI118" s="88"/>
      <c r="NJ118" s="88"/>
      <c r="NK118" s="88"/>
      <c r="NL118" s="88"/>
      <c r="NM118" s="88"/>
      <c r="NN118" s="88"/>
      <c r="NO118" s="88"/>
      <c r="NP118" s="88"/>
      <c r="NQ118" s="88"/>
      <c r="NR118" s="88"/>
      <c r="NS118" s="88"/>
      <c r="NT118" s="88"/>
      <c r="NU118" s="88">
        <f>データ!KM12</f>
        <v>98.9</v>
      </c>
      <c r="NV118" s="88"/>
      <c r="NW118" s="88"/>
      <c r="NX118" s="88"/>
      <c r="NY118" s="88"/>
      <c r="NZ118" s="88"/>
      <c r="OA118" s="88"/>
      <c r="OB118" s="88"/>
      <c r="OC118" s="88"/>
      <c r="OD118" s="88"/>
      <c r="OE118" s="88"/>
      <c r="OF118" s="88"/>
      <c r="OG118" s="88"/>
      <c r="OH118" s="88"/>
      <c r="OI118" s="88"/>
      <c r="OJ118" s="88"/>
      <c r="OK118" s="88"/>
      <c r="OL118" s="88">
        <f>データ!KN12</f>
        <v>98.6</v>
      </c>
      <c r="OM118" s="88"/>
      <c r="ON118" s="88"/>
      <c r="OO118" s="88"/>
      <c r="OP118" s="88"/>
      <c r="OQ118" s="88"/>
      <c r="OR118" s="88"/>
      <c r="OS118" s="88"/>
      <c r="OT118" s="88"/>
      <c r="OU118" s="88"/>
      <c r="OV118" s="88"/>
      <c r="OW118" s="88"/>
      <c r="OX118" s="88"/>
      <c r="OY118" s="88"/>
      <c r="OZ118" s="88"/>
      <c r="PA118" s="88"/>
      <c r="PB118" s="88"/>
      <c r="PC118" s="88">
        <f>データ!KO12</f>
        <v>98.9</v>
      </c>
      <c r="PD118" s="88"/>
      <c r="PE118" s="88"/>
      <c r="PF118" s="88"/>
      <c r="PG118" s="88"/>
      <c r="PH118" s="88"/>
      <c r="PI118" s="88"/>
      <c r="PJ118" s="88"/>
      <c r="PK118" s="88"/>
      <c r="PL118" s="88"/>
      <c r="PM118" s="88"/>
      <c r="PN118" s="88"/>
      <c r="PO118" s="88"/>
      <c r="PP118" s="88"/>
      <c r="PQ118" s="88"/>
      <c r="PR118" s="88"/>
      <c r="PS118" s="88"/>
      <c r="PT118" s="88">
        <f>データ!KP12</f>
        <v>100</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33</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40</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41</v>
      </c>
      <c r="C125" s="2" t="s">
        <v>42</v>
      </c>
      <c r="D125" s="2" t="s">
        <v>43</v>
      </c>
      <c r="E125" s="2" t="s">
        <v>44</v>
      </c>
      <c r="F125" s="2" t="s">
        <v>45</v>
      </c>
      <c r="G125" s="2" t="s">
        <v>46</v>
      </c>
    </row>
    <row r="126" spans="1:582" ht="13.5" hidden="1" customHeight="1" x14ac:dyDescent="0.15">
      <c r="C126" s="2" t="str">
        <f>データ!CY9</f>
        <v>（最大出力合計1,500kW）</v>
      </c>
      <c r="D126" s="2" t="str">
        <f>データ!EX9</f>
        <v>（最大出力合計-kW）</v>
      </c>
      <c r="E126" s="2" t="str">
        <f>データ!GW9</f>
        <v>（最大出力合計-kW）</v>
      </c>
      <c r="F126" s="2" t="str">
        <f>データ!IV9</f>
        <v>（最大出力合計1,500kW）</v>
      </c>
      <c r="G126" s="2" t="str">
        <f>データ!KU9</f>
        <v>（最大出力合計-kW）</v>
      </c>
    </row>
  </sheetData>
  <sheetProtection algorithmName="SHA-512" hashValue="Oacdr1xoR3/SXwQOReJnY/a8nfazkJO2az2NYz1gbn9lBuiInzJ1NJ1MR1MKvxIv72uJ/cHroYaoNYBMd+a1tw==" saltValue="kwPJEMVAioSSNUqE/KdfS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1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1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54" x14ac:dyDescent="0.15">
      <c r="A6" s="33" t="s">
        <v>123</v>
      </c>
      <c r="B6" s="48" t="str">
        <f>B7</f>
        <v>2024</v>
      </c>
      <c r="C6" s="48" t="str">
        <f t="shared" ref="C6:AX6" si="6">C7</f>
        <v>064289</v>
      </c>
      <c r="D6" s="48" t="str">
        <f t="shared" si="6"/>
        <v>47</v>
      </c>
      <c r="E6" s="48" t="str">
        <f t="shared" si="6"/>
        <v>04</v>
      </c>
      <c r="F6" s="48" t="str">
        <f t="shared" si="6"/>
        <v>0</v>
      </c>
      <c r="G6" s="48" t="str">
        <f t="shared" si="6"/>
        <v>000</v>
      </c>
      <c r="H6" s="48" t="str">
        <f t="shared" si="6"/>
        <v>山形県　庄内町</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令和５年７月３１日　庄内町営風力発電所</v>
      </c>
      <c r="S6" s="52" t="str">
        <f t="shared" si="6"/>
        <v>令和５年７月３１日　庄内町営風力発電所</v>
      </c>
      <c r="T6" s="48" t="str">
        <f t="shared" si="6"/>
        <v>無</v>
      </c>
      <c r="U6" s="52" t="str">
        <f t="shared" si="6"/>
        <v>東北電力</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2340</v>
      </c>
      <c r="AH6" s="50">
        <f t="shared" si="6"/>
        <v>2365</v>
      </c>
      <c r="AI6" s="50">
        <f t="shared" si="6"/>
        <v>1691</v>
      </c>
      <c r="AJ6" s="50">
        <f t="shared" si="6"/>
        <v>674</v>
      </c>
      <c r="AK6" s="50" t="str">
        <f t="shared" si="6"/>
        <v>-</v>
      </c>
      <c r="AL6" s="50" t="str">
        <f t="shared" si="6"/>
        <v>-</v>
      </c>
      <c r="AM6" s="50" t="str">
        <f t="shared" si="6"/>
        <v>-</v>
      </c>
      <c r="AN6" s="50" t="str">
        <f t="shared" si="6"/>
        <v>-</v>
      </c>
      <c r="AO6" s="50" t="str">
        <f t="shared" si="6"/>
        <v>-</v>
      </c>
      <c r="AP6" s="50" t="str">
        <f t="shared" si="6"/>
        <v>-</v>
      </c>
      <c r="AQ6" s="50">
        <f t="shared" si="6"/>
        <v>2340</v>
      </c>
      <c r="AR6" s="50">
        <f t="shared" si="6"/>
        <v>2365</v>
      </c>
      <c r="AS6" s="50">
        <f t="shared" si="6"/>
        <v>1691</v>
      </c>
      <c r="AT6" s="50">
        <f t="shared" si="6"/>
        <v>674</v>
      </c>
      <c r="AU6" s="50" t="str">
        <f t="shared" si="6"/>
        <v>-</v>
      </c>
      <c r="AV6" s="50" t="str">
        <f t="shared" si="6"/>
        <v>-</v>
      </c>
      <c r="AW6" s="50" t="str">
        <f t="shared" si="6"/>
        <v>-</v>
      </c>
      <c r="AX6" s="50" t="str">
        <f t="shared" si="6"/>
        <v>-</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124</v>
      </c>
      <c r="C7" s="58" t="s">
        <v>125</v>
      </c>
      <c r="D7" s="58" t="s">
        <v>126</v>
      </c>
      <c r="E7" s="58" t="s">
        <v>127</v>
      </c>
      <c r="F7" s="58" t="s">
        <v>128</v>
      </c>
      <c r="G7" s="58" t="s">
        <v>129</v>
      </c>
      <c r="H7" s="58" t="s">
        <v>130</v>
      </c>
      <c r="I7" s="58" t="s">
        <v>131</v>
      </c>
      <c r="J7" s="58" t="s">
        <v>132</v>
      </c>
      <c r="K7" s="58" t="s">
        <v>133</v>
      </c>
      <c r="L7" s="59" t="s">
        <v>134</v>
      </c>
      <c r="M7" s="60" t="s">
        <v>135</v>
      </c>
      <c r="N7" s="60" t="s">
        <v>135</v>
      </c>
      <c r="O7" s="61">
        <v>1</v>
      </c>
      <c r="P7" s="61" t="s">
        <v>135</v>
      </c>
      <c r="Q7" s="61" t="s">
        <v>135</v>
      </c>
      <c r="R7" s="62" t="s">
        <v>136</v>
      </c>
      <c r="S7" s="62" t="s">
        <v>136</v>
      </c>
      <c r="T7" s="63" t="s">
        <v>137</v>
      </c>
      <c r="U7" s="62" t="s">
        <v>138</v>
      </c>
      <c r="V7" s="59" t="s">
        <v>135</v>
      </c>
      <c r="W7" s="61" t="s">
        <v>135</v>
      </c>
      <c r="X7" s="61" t="s">
        <v>135</v>
      </c>
      <c r="Y7" s="61" t="s">
        <v>135</v>
      </c>
      <c r="Z7" s="61" t="s">
        <v>135</v>
      </c>
      <c r="AA7" s="61" t="s">
        <v>135</v>
      </c>
      <c r="AB7" s="61" t="s">
        <v>135</v>
      </c>
      <c r="AC7" s="61" t="s">
        <v>135</v>
      </c>
      <c r="AD7" s="61" t="s">
        <v>135</v>
      </c>
      <c r="AE7" s="61" t="s">
        <v>135</v>
      </c>
      <c r="AF7" s="61" t="s">
        <v>135</v>
      </c>
      <c r="AG7" s="61">
        <v>2340</v>
      </c>
      <c r="AH7" s="61">
        <v>2365</v>
      </c>
      <c r="AI7" s="61">
        <v>1691</v>
      </c>
      <c r="AJ7" s="61">
        <v>674</v>
      </c>
      <c r="AK7" s="61" t="s">
        <v>135</v>
      </c>
      <c r="AL7" s="61" t="s">
        <v>135</v>
      </c>
      <c r="AM7" s="61" t="s">
        <v>135</v>
      </c>
      <c r="AN7" s="61" t="s">
        <v>135</v>
      </c>
      <c r="AO7" s="61" t="s">
        <v>135</v>
      </c>
      <c r="AP7" s="61" t="s">
        <v>135</v>
      </c>
      <c r="AQ7" s="61">
        <v>2340</v>
      </c>
      <c r="AR7" s="61">
        <v>2365</v>
      </c>
      <c r="AS7" s="61">
        <v>1691</v>
      </c>
      <c r="AT7" s="61">
        <v>674</v>
      </c>
      <c r="AU7" s="61" t="s">
        <v>135</v>
      </c>
      <c r="AV7" s="61" t="s">
        <v>135</v>
      </c>
      <c r="AW7" s="61" t="s">
        <v>135</v>
      </c>
      <c r="AX7" s="61" t="s">
        <v>135</v>
      </c>
      <c r="AY7" s="64">
        <v>147.9</v>
      </c>
      <c r="AZ7" s="64">
        <v>118.6</v>
      </c>
      <c r="BA7" s="64">
        <v>115.1</v>
      </c>
      <c r="BB7" s="64">
        <v>181.9</v>
      </c>
      <c r="BC7" s="64" t="s">
        <v>135</v>
      </c>
      <c r="BD7" s="64">
        <v>141.80000000000001</v>
      </c>
      <c r="BE7" s="64">
        <v>138.19999999999999</v>
      </c>
      <c r="BF7" s="64">
        <v>135</v>
      </c>
      <c r="BG7" s="64">
        <v>136.6</v>
      </c>
      <c r="BH7" s="64">
        <v>127.3</v>
      </c>
      <c r="BI7" s="64">
        <v>100</v>
      </c>
      <c r="BJ7" s="64">
        <v>147.19999999999999</v>
      </c>
      <c r="BK7" s="64">
        <v>116.6</v>
      </c>
      <c r="BL7" s="64">
        <v>80.7</v>
      </c>
      <c r="BM7" s="64">
        <v>6750</v>
      </c>
      <c r="BN7" s="64" t="s">
        <v>135</v>
      </c>
      <c r="BO7" s="64">
        <v>238</v>
      </c>
      <c r="BP7" s="64">
        <v>227.5</v>
      </c>
      <c r="BQ7" s="64">
        <v>238.5</v>
      </c>
      <c r="BR7" s="64">
        <v>235</v>
      </c>
      <c r="BS7" s="64">
        <v>217.6</v>
      </c>
      <c r="BT7" s="64">
        <v>100</v>
      </c>
      <c r="BU7" s="64" t="s">
        <v>135</v>
      </c>
      <c r="BV7" s="64" t="s">
        <v>135</v>
      </c>
      <c r="BW7" s="64" t="s">
        <v>135</v>
      </c>
      <c r="BX7" s="64" t="s">
        <v>135</v>
      </c>
      <c r="BY7" s="64" t="s">
        <v>135</v>
      </c>
      <c r="BZ7" s="64" t="s">
        <v>135</v>
      </c>
      <c r="CA7" s="64" t="s">
        <v>135</v>
      </c>
      <c r="CB7" s="64" t="s">
        <v>135</v>
      </c>
      <c r="CC7" s="64" t="s">
        <v>135</v>
      </c>
      <c r="CD7" s="64" t="s">
        <v>135</v>
      </c>
      <c r="CE7" s="64" t="s">
        <v>135</v>
      </c>
      <c r="CF7" s="64">
        <v>16681.5</v>
      </c>
      <c r="CG7" s="64">
        <v>20486.8</v>
      </c>
      <c r="CH7" s="64">
        <v>24506</v>
      </c>
      <c r="CI7" s="64">
        <v>7476.3</v>
      </c>
      <c r="CJ7" s="64" t="s">
        <v>135</v>
      </c>
      <c r="CK7" s="64">
        <v>18998.7</v>
      </c>
      <c r="CL7" s="64">
        <v>17544.5</v>
      </c>
      <c r="CM7" s="64">
        <v>19886.599999999999</v>
      </c>
      <c r="CN7" s="64">
        <v>23723.7</v>
      </c>
      <c r="CO7" s="64">
        <v>22709.8</v>
      </c>
      <c r="CP7" s="61">
        <v>18539</v>
      </c>
      <c r="CQ7" s="61">
        <v>8975</v>
      </c>
      <c r="CR7" s="61">
        <v>6129</v>
      </c>
      <c r="CS7" s="61">
        <v>4128</v>
      </c>
      <c r="CT7" s="61">
        <v>239</v>
      </c>
      <c r="CU7" s="61">
        <v>36820</v>
      </c>
      <c r="CV7" s="61">
        <v>35532</v>
      </c>
      <c r="CW7" s="61">
        <v>36111</v>
      </c>
      <c r="CX7" s="61">
        <v>39983</v>
      </c>
      <c r="CY7" s="61">
        <v>32708</v>
      </c>
      <c r="CZ7" s="61">
        <v>1500</v>
      </c>
      <c r="DA7" s="64">
        <v>17.8</v>
      </c>
      <c r="DB7" s="64">
        <v>18</v>
      </c>
      <c r="DC7" s="64">
        <v>12.9</v>
      </c>
      <c r="DD7" s="64">
        <v>5.0999999999999996</v>
      </c>
      <c r="DE7" s="64">
        <v>0</v>
      </c>
      <c r="DF7" s="64">
        <v>29.1</v>
      </c>
      <c r="DG7" s="64">
        <v>29.6</v>
      </c>
      <c r="DH7" s="64">
        <v>29.1</v>
      </c>
      <c r="DI7" s="64">
        <v>27.5</v>
      </c>
      <c r="DJ7" s="64">
        <v>26.6</v>
      </c>
      <c r="DK7" s="64">
        <v>59.1</v>
      </c>
      <c r="DL7" s="64">
        <v>72.099999999999994</v>
      </c>
      <c r="DM7" s="64">
        <v>39.200000000000003</v>
      </c>
      <c r="DN7" s="64">
        <v>100</v>
      </c>
      <c r="DO7" s="64" t="s">
        <v>135</v>
      </c>
      <c r="DP7" s="64">
        <v>6.3</v>
      </c>
      <c r="DQ7" s="64">
        <v>5</v>
      </c>
      <c r="DR7" s="64">
        <v>4.0999999999999996</v>
      </c>
      <c r="DS7" s="64">
        <v>12.3</v>
      </c>
      <c r="DT7" s="64">
        <v>5.3</v>
      </c>
      <c r="DU7" s="64">
        <v>0</v>
      </c>
      <c r="DV7" s="64">
        <v>0</v>
      </c>
      <c r="DW7" s="64">
        <v>0</v>
      </c>
      <c r="DX7" s="64">
        <v>0</v>
      </c>
      <c r="DY7" s="64" t="s">
        <v>135</v>
      </c>
      <c r="DZ7" s="64">
        <v>156.6</v>
      </c>
      <c r="EA7" s="64">
        <v>197.3</v>
      </c>
      <c r="EB7" s="64">
        <v>179.5</v>
      </c>
      <c r="EC7" s="64">
        <v>171.6</v>
      </c>
      <c r="ED7" s="64">
        <v>191.4</v>
      </c>
      <c r="EE7" s="64" t="s">
        <v>135</v>
      </c>
      <c r="EF7" s="64" t="s">
        <v>135</v>
      </c>
      <c r="EG7" s="64" t="s">
        <v>135</v>
      </c>
      <c r="EH7" s="64" t="s">
        <v>135</v>
      </c>
      <c r="EI7" s="64" t="s">
        <v>135</v>
      </c>
      <c r="EJ7" s="64" t="s">
        <v>135</v>
      </c>
      <c r="EK7" s="64" t="s">
        <v>135</v>
      </c>
      <c r="EL7" s="64" t="s">
        <v>135</v>
      </c>
      <c r="EM7" s="64" t="s">
        <v>135</v>
      </c>
      <c r="EN7" s="64" t="s">
        <v>135</v>
      </c>
      <c r="EO7" s="64">
        <v>100</v>
      </c>
      <c r="EP7" s="64">
        <v>100</v>
      </c>
      <c r="EQ7" s="64">
        <v>59.8</v>
      </c>
      <c r="ER7" s="64">
        <v>0</v>
      </c>
      <c r="ES7" s="64" t="s">
        <v>135</v>
      </c>
      <c r="ET7" s="64">
        <v>87.4</v>
      </c>
      <c r="EU7" s="64">
        <v>91</v>
      </c>
      <c r="EV7" s="64">
        <v>84.7</v>
      </c>
      <c r="EW7" s="64">
        <v>76.7</v>
      </c>
      <c r="EX7" s="64">
        <v>86.8</v>
      </c>
      <c r="EY7" s="61" t="s">
        <v>135</v>
      </c>
      <c r="EZ7" s="64" t="s">
        <v>135</v>
      </c>
      <c r="FA7" s="64" t="s">
        <v>135</v>
      </c>
      <c r="FB7" s="64" t="s">
        <v>135</v>
      </c>
      <c r="FC7" s="64" t="s">
        <v>135</v>
      </c>
      <c r="FD7" s="64" t="s">
        <v>135</v>
      </c>
      <c r="FE7" s="64">
        <v>54.1</v>
      </c>
      <c r="FF7" s="64">
        <v>58.1</v>
      </c>
      <c r="FG7" s="64">
        <v>55.4</v>
      </c>
      <c r="FH7" s="64">
        <v>46.1</v>
      </c>
      <c r="FI7" s="64">
        <v>45.8</v>
      </c>
      <c r="FJ7" s="64" t="s">
        <v>135</v>
      </c>
      <c r="FK7" s="64" t="s">
        <v>135</v>
      </c>
      <c r="FL7" s="64" t="s">
        <v>135</v>
      </c>
      <c r="FM7" s="64" t="s">
        <v>135</v>
      </c>
      <c r="FN7" s="64" t="s">
        <v>135</v>
      </c>
      <c r="FO7" s="64">
        <v>16.2</v>
      </c>
      <c r="FP7" s="64">
        <v>5.6</v>
      </c>
      <c r="FQ7" s="64">
        <v>7</v>
      </c>
      <c r="FR7" s="64">
        <v>35.700000000000003</v>
      </c>
      <c r="FS7" s="64">
        <v>14.9</v>
      </c>
      <c r="FT7" s="64" t="s">
        <v>135</v>
      </c>
      <c r="FU7" s="64" t="s">
        <v>135</v>
      </c>
      <c r="FV7" s="64" t="s">
        <v>135</v>
      </c>
      <c r="FW7" s="64" t="s">
        <v>135</v>
      </c>
      <c r="FX7" s="64" t="s">
        <v>135</v>
      </c>
      <c r="FY7" s="64">
        <v>339.9</v>
      </c>
      <c r="FZ7" s="64">
        <v>303.60000000000002</v>
      </c>
      <c r="GA7" s="64">
        <v>276.89999999999998</v>
      </c>
      <c r="GB7" s="64">
        <v>385.1</v>
      </c>
      <c r="GC7" s="64">
        <v>419.5</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t="s">
        <v>135</v>
      </c>
      <c r="GS7" s="64">
        <v>97.1</v>
      </c>
      <c r="GT7" s="64">
        <v>98.9</v>
      </c>
      <c r="GU7" s="64">
        <v>99.1</v>
      </c>
      <c r="GV7" s="64">
        <v>97.4</v>
      </c>
      <c r="GW7" s="64">
        <v>97.5</v>
      </c>
      <c r="GX7" s="61" t="s">
        <v>135</v>
      </c>
      <c r="GY7" s="64" t="s">
        <v>135</v>
      </c>
      <c r="GZ7" s="64" t="s">
        <v>135</v>
      </c>
      <c r="HA7" s="64" t="s">
        <v>135</v>
      </c>
      <c r="HB7" s="64" t="s">
        <v>135</v>
      </c>
      <c r="HC7" s="64" t="s">
        <v>135</v>
      </c>
      <c r="HD7" s="64">
        <v>69.8</v>
      </c>
      <c r="HE7" s="64">
        <v>70.2</v>
      </c>
      <c r="HF7" s="64">
        <v>71.099999999999994</v>
      </c>
      <c r="HG7" s="64">
        <v>67.7</v>
      </c>
      <c r="HH7" s="64">
        <v>64.5</v>
      </c>
      <c r="HI7" s="64" t="s">
        <v>135</v>
      </c>
      <c r="HJ7" s="64" t="s">
        <v>135</v>
      </c>
      <c r="HK7" s="64" t="s">
        <v>135</v>
      </c>
      <c r="HL7" s="64" t="s">
        <v>135</v>
      </c>
      <c r="HM7" s="64" t="s">
        <v>135</v>
      </c>
      <c r="HN7" s="64">
        <v>0</v>
      </c>
      <c r="HO7" s="64">
        <v>0.7</v>
      </c>
      <c r="HP7" s="64">
        <v>0.8</v>
      </c>
      <c r="HQ7" s="64">
        <v>0</v>
      </c>
      <c r="HR7" s="64">
        <v>0</v>
      </c>
      <c r="HS7" s="64" t="s">
        <v>135</v>
      </c>
      <c r="HT7" s="64" t="s">
        <v>135</v>
      </c>
      <c r="HU7" s="64" t="s">
        <v>135</v>
      </c>
      <c r="HV7" s="64" t="s">
        <v>135</v>
      </c>
      <c r="HW7" s="64" t="s">
        <v>135</v>
      </c>
      <c r="HX7" s="64">
        <v>54.4</v>
      </c>
      <c r="HY7" s="64">
        <v>57.6</v>
      </c>
      <c r="HZ7" s="64">
        <v>38</v>
      </c>
      <c r="IA7" s="64">
        <v>25.6</v>
      </c>
      <c r="IB7" s="64">
        <v>44</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32.9</v>
      </c>
      <c r="IS7" s="64">
        <v>38.5</v>
      </c>
      <c r="IT7" s="64">
        <v>20.8</v>
      </c>
      <c r="IU7" s="64">
        <v>9.3000000000000007</v>
      </c>
      <c r="IV7" s="64">
        <v>10.9</v>
      </c>
      <c r="IW7" s="61">
        <v>1500</v>
      </c>
      <c r="IX7" s="64">
        <v>17.8</v>
      </c>
      <c r="IY7" s="64">
        <v>18</v>
      </c>
      <c r="IZ7" s="64">
        <v>12.9</v>
      </c>
      <c r="JA7" s="64">
        <v>5.0999999999999996</v>
      </c>
      <c r="JB7" s="64">
        <v>0</v>
      </c>
      <c r="JC7" s="64">
        <v>14.7</v>
      </c>
      <c r="JD7" s="64">
        <v>20.6</v>
      </c>
      <c r="JE7" s="64">
        <v>19</v>
      </c>
      <c r="JF7" s="64">
        <v>16.8</v>
      </c>
      <c r="JG7" s="64">
        <v>15.8</v>
      </c>
      <c r="JH7" s="64">
        <v>59.1</v>
      </c>
      <c r="JI7" s="64">
        <v>72.099999999999994</v>
      </c>
      <c r="JJ7" s="64">
        <v>39.200000000000003</v>
      </c>
      <c r="JK7" s="64">
        <v>100</v>
      </c>
      <c r="JL7" s="64" t="s">
        <v>135</v>
      </c>
      <c r="JM7" s="64">
        <v>23.8</v>
      </c>
      <c r="JN7" s="64">
        <v>19.8</v>
      </c>
      <c r="JO7" s="64">
        <v>8.6999999999999993</v>
      </c>
      <c r="JP7" s="64">
        <v>9.1999999999999993</v>
      </c>
      <c r="JQ7" s="64">
        <v>6.1</v>
      </c>
      <c r="JR7" s="64">
        <v>0</v>
      </c>
      <c r="JS7" s="64">
        <v>0</v>
      </c>
      <c r="JT7" s="64">
        <v>0</v>
      </c>
      <c r="JU7" s="64">
        <v>0</v>
      </c>
      <c r="JV7" s="64" t="s">
        <v>135</v>
      </c>
      <c r="JW7" s="64">
        <v>250.5</v>
      </c>
      <c r="JX7" s="64">
        <v>426.9</v>
      </c>
      <c r="JY7" s="64">
        <v>431.4</v>
      </c>
      <c r="JZ7" s="64">
        <v>449.9</v>
      </c>
      <c r="KA7" s="64">
        <v>427.3</v>
      </c>
      <c r="KB7" s="64" t="s">
        <v>135</v>
      </c>
      <c r="KC7" s="64" t="s">
        <v>135</v>
      </c>
      <c r="KD7" s="64" t="s">
        <v>135</v>
      </c>
      <c r="KE7" s="64" t="s">
        <v>135</v>
      </c>
      <c r="KF7" s="64" t="s">
        <v>135</v>
      </c>
      <c r="KG7" s="64" t="s">
        <v>135</v>
      </c>
      <c r="KH7" s="64" t="s">
        <v>135</v>
      </c>
      <c r="KI7" s="64" t="s">
        <v>135</v>
      </c>
      <c r="KJ7" s="64" t="s">
        <v>135</v>
      </c>
      <c r="KK7" s="64" t="s">
        <v>135</v>
      </c>
      <c r="KL7" s="64">
        <v>100</v>
      </c>
      <c r="KM7" s="64">
        <v>100</v>
      </c>
      <c r="KN7" s="64">
        <v>59.8</v>
      </c>
      <c r="KO7" s="64">
        <v>0</v>
      </c>
      <c r="KP7" s="64" t="s">
        <v>135</v>
      </c>
      <c r="KQ7" s="64">
        <v>96.4</v>
      </c>
      <c r="KR7" s="64">
        <v>98.9</v>
      </c>
      <c r="KS7" s="64">
        <v>98.6</v>
      </c>
      <c r="KT7" s="64">
        <v>98.9</v>
      </c>
      <c r="KU7" s="64">
        <v>100</v>
      </c>
      <c r="KV7" s="61" t="s">
        <v>135</v>
      </c>
      <c r="KW7" s="64" t="s">
        <v>135</v>
      </c>
      <c r="KX7" s="64" t="s">
        <v>135</v>
      </c>
      <c r="KY7" s="64" t="s">
        <v>135</v>
      </c>
      <c r="KZ7" s="64" t="s">
        <v>135</v>
      </c>
      <c r="LA7" s="64" t="s">
        <v>135</v>
      </c>
      <c r="LB7" s="64">
        <v>14.9</v>
      </c>
      <c r="LC7" s="64">
        <v>14.3</v>
      </c>
      <c r="LD7" s="64">
        <v>13.8</v>
      </c>
      <c r="LE7" s="64">
        <v>14.2</v>
      </c>
      <c r="LF7" s="64">
        <v>14.1</v>
      </c>
      <c r="LG7" s="64" t="s">
        <v>135</v>
      </c>
      <c r="LH7" s="64" t="s">
        <v>135</v>
      </c>
      <c r="LI7" s="64" t="s">
        <v>135</v>
      </c>
      <c r="LJ7" s="64" t="s">
        <v>135</v>
      </c>
      <c r="LK7" s="64" t="s">
        <v>135</v>
      </c>
      <c r="LL7" s="64">
        <v>1.8</v>
      </c>
      <c r="LM7" s="64">
        <v>1.8</v>
      </c>
      <c r="LN7" s="64">
        <v>2.7</v>
      </c>
      <c r="LO7" s="64">
        <v>9.6999999999999993</v>
      </c>
      <c r="LP7" s="64">
        <v>4.0999999999999996</v>
      </c>
      <c r="LQ7" s="64" t="s">
        <v>135</v>
      </c>
      <c r="LR7" s="64" t="s">
        <v>135</v>
      </c>
      <c r="LS7" s="64" t="s">
        <v>135</v>
      </c>
      <c r="LT7" s="64" t="s">
        <v>135</v>
      </c>
      <c r="LU7" s="64" t="s">
        <v>135</v>
      </c>
      <c r="LV7" s="64">
        <v>125.8</v>
      </c>
      <c r="LW7" s="64">
        <v>119.4</v>
      </c>
      <c r="LX7" s="64">
        <v>113</v>
      </c>
      <c r="LY7" s="64">
        <v>99.1</v>
      </c>
      <c r="LZ7" s="64">
        <v>88.2</v>
      </c>
      <c r="MA7" s="64" t="s">
        <v>135</v>
      </c>
      <c r="MB7" s="64" t="s">
        <v>135</v>
      </c>
      <c r="MC7" s="64" t="s">
        <v>135</v>
      </c>
      <c r="MD7" s="64" t="s">
        <v>135</v>
      </c>
      <c r="ME7" s="64" t="s">
        <v>135</v>
      </c>
      <c r="MF7" s="64" t="s">
        <v>135</v>
      </c>
      <c r="MG7" s="64" t="s">
        <v>135</v>
      </c>
      <c r="MH7" s="64" t="s">
        <v>135</v>
      </c>
      <c r="MI7" s="64" t="s">
        <v>135</v>
      </c>
      <c r="MJ7" s="64" t="s">
        <v>135</v>
      </c>
      <c r="MK7" s="64" t="s">
        <v>135</v>
      </c>
      <c r="ML7" s="64" t="s">
        <v>135</v>
      </c>
      <c r="MM7" s="64" t="s">
        <v>135</v>
      </c>
      <c r="MN7" s="64" t="s">
        <v>135</v>
      </c>
      <c r="MO7" s="64" t="s">
        <v>135</v>
      </c>
      <c r="MP7" s="64">
        <v>98.9</v>
      </c>
      <c r="MQ7" s="64">
        <v>99.7</v>
      </c>
      <c r="MR7" s="64">
        <v>99.8</v>
      </c>
      <c r="MS7" s="64">
        <v>99.7</v>
      </c>
      <c r="MT7" s="64">
        <v>99.7</v>
      </c>
      <c r="MU7" s="64" t="s">
        <v>135</v>
      </c>
      <c r="MV7" s="64" t="s">
        <v>135</v>
      </c>
      <c r="MW7" s="64" t="s">
        <v>135</v>
      </c>
      <c r="MX7" s="64" t="s">
        <v>135</v>
      </c>
      <c r="MY7" s="64" t="s">
        <v>135</v>
      </c>
      <c r="MZ7" s="64" t="s">
        <v>135</v>
      </c>
      <c r="NA7" s="64" t="s">
        <v>135</v>
      </c>
      <c r="NB7" s="64" t="s">
        <v>135</v>
      </c>
      <c r="NC7" s="64">
        <v>1</v>
      </c>
      <c r="ND7" s="64">
        <v>1</v>
      </c>
      <c r="NE7" s="64">
        <v>1</v>
      </c>
      <c r="NF7" s="64">
        <v>1</v>
      </c>
      <c r="NG7" s="64" t="s">
        <v>135</v>
      </c>
      <c r="NH7" s="64" t="s">
        <v>135</v>
      </c>
      <c r="NI7" s="64" t="s">
        <v>135</v>
      </c>
      <c r="NJ7" s="64" t="s">
        <v>135</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139</v>
      </c>
      <c r="FB8" s="66"/>
      <c r="FC8" s="66"/>
      <c r="FD8" s="66"/>
      <c r="FE8" s="66"/>
      <c r="FF8" s="67"/>
      <c r="FG8" s="66"/>
      <c r="FH8" s="66"/>
      <c r="FI8" s="66" t="str">
        <f>FJ4</f>
        <v>修繕費比率（％）</v>
      </c>
      <c r="FJ8" s="66" t="b">
        <f>IF(SUM($M$6,$MU$7:$MX$7)=0,FALSE,TRUE)</f>
        <v>0</v>
      </c>
      <c r="FK8" s="68" t="s">
        <v>139</v>
      </c>
      <c r="FL8" s="66"/>
      <c r="FM8" s="66"/>
      <c r="FN8" s="66"/>
      <c r="FO8" s="66"/>
      <c r="FP8" s="66"/>
      <c r="FQ8" s="67"/>
      <c r="FR8" s="66"/>
      <c r="FS8" s="66" t="str">
        <f>FT4</f>
        <v>企業債残高対料金収入比率（％）</v>
      </c>
      <c r="FT8" s="66" t="b">
        <f>IF(SUM($M$6,$MU$7:$MX$7)=0,FALSE,TRUE)</f>
        <v>0</v>
      </c>
      <c r="FU8" s="68" t="s">
        <v>139</v>
      </c>
      <c r="FV8" s="66"/>
      <c r="FW8" s="66"/>
      <c r="FX8" s="66"/>
      <c r="FY8" s="66"/>
      <c r="FZ8" s="66"/>
      <c r="GA8" s="66"/>
      <c r="GB8" s="67"/>
      <c r="GC8" s="66" t="str">
        <f>GD4</f>
        <v>有形固定資産減価償却率（％）</v>
      </c>
      <c r="GD8" s="66" t="b">
        <f>IF(SUM($M$6,$MU$7:$MX$7)=0,FALSE,TRUE)</f>
        <v>0</v>
      </c>
      <c r="GE8" s="68" t="s">
        <v>139</v>
      </c>
      <c r="GF8" s="66"/>
      <c r="GG8" s="66"/>
      <c r="GH8" s="66"/>
      <c r="GI8" s="66"/>
      <c r="GJ8" s="66"/>
      <c r="GK8" s="66"/>
      <c r="GL8" s="66"/>
      <c r="GM8" s="66" t="str">
        <f>GN4</f>
        <v>FIT・FIP収入割合（％）</v>
      </c>
      <c r="GN8" s="66" t="b">
        <f>IF(SUM($M$6,$MU$7:$MX$7)=0,FALSE,TRUE)</f>
        <v>0</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1</v>
      </c>
      <c r="IY8" s="68" t="s">
        <v>139</v>
      </c>
      <c r="IZ8" s="66"/>
      <c r="JA8" s="66"/>
      <c r="JB8" s="66"/>
      <c r="JC8" s="66"/>
      <c r="JD8" s="67"/>
      <c r="JE8" s="66"/>
      <c r="JF8" s="66"/>
      <c r="JG8" s="66" t="str">
        <f>JH4</f>
        <v>修繕費比率（％）</v>
      </c>
      <c r="JH8" s="66" t="b">
        <f>IF(SUM($O$7,$NC$7:$NF$7)=0,FALSE,TRUE)</f>
        <v>1</v>
      </c>
      <c r="JI8" s="68" t="s">
        <v>139</v>
      </c>
      <c r="JJ8" s="66"/>
      <c r="JK8" s="66"/>
      <c r="JL8" s="66"/>
      <c r="JM8" s="66"/>
      <c r="JN8" s="66"/>
      <c r="JO8" s="67"/>
      <c r="JP8" s="66"/>
      <c r="JQ8" s="66" t="str">
        <f>JR4</f>
        <v>企業債残高対料金収入比率（％）</v>
      </c>
      <c r="JR8" s="66" t="b">
        <f>IF(SUM($O$7,$NC$7:$NF$7)=0,FALSE,TRUE)</f>
        <v>1</v>
      </c>
      <c r="JS8" s="68" t="s">
        <v>139</v>
      </c>
      <c r="JT8" s="66"/>
      <c r="JU8" s="66"/>
      <c r="JV8" s="66"/>
      <c r="JW8" s="66"/>
      <c r="JX8" s="66"/>
      <c r="JY8" s="66"/>
      <c r="JZ8" s="67"/>
      <c r="KA8" s="66" t="str">
        <f>KB4</f>
        <v>有形固定資産減価償却率（％）</v>
      </c>
      <c r="KB8" s="66" t="b">
        <f>IF(SUM($O$7,$NC$7:$NF$7)=0,FALSE,TRUE)</f>
        <v>1</v>
      </c>
      <c r="KC8" s="68" t="s">
        <v>139</v>
      </c>
      <c r="KD8" s="66"/>
      <c r="KE8" s="66"/>
      <c r="KF8" s="66"/>
      <c r="KG8" s="66"/>
      <c r="KH8" s="66"/>
      <c r="KI8" s="66"/>
      <c r="KJ8" s="66"/>
      <c r="KK8" s="66" t="str">
        <f>KL4</f>
        <v>FIT・FIP収入割合（％）</v>
      </c>
      <c r="KL8" s="66" t="b">
        <f>IF(SUM($O$7,$NC$7:$NF$7)=0,FALSE,TRUE)</f>
        <v>1</v>
      </c>
      <c r="KM8" s="68" t="s">
        <v>139</v>
      </c>
      <c r="KN8" s="66"/>
      <c r="KO8" s="66"/>
      <c r="KP8" s="66"/>
      <c r="KQ8" s="65"/>
      <c r="KR8" s="65"/>
      <c r="KS8" s="65"/>
      <c r="KT8" s="65"/>
      <c r="KU8" s="66" t="str">
        <f>KV5</f>
        <v>最大出力合計</v>
      </c>
      <c r="KV8" s="66" t="str">
        <f>KW4</f>
        <v>設備利用率（％）</v>
      </c>
      <c r="KW8" s="66" t="b">
        <f>IF(SUM($P$7,$NG$7:$NJ$7)=0,FALSE,TRUE)</f>
        <v>0</v>
      </c>
      <c r="KX8" s="68" t="s">
        <v>139</v>
      </c>
      <c r="KY8" s="66"/>
      <c r="KZ8" s="66"/>
      <c r="LA8" s="66"/>
      <c r="LB8" s="66"/>
      <c r="LC8" s="67"/>
      <c r="LD8" s="66"/>
      <c r="LE8" s="66"/>
      <c r="LF8" s="66" t="str">
        <f>LG4</f>
        <v>修繕費比率（％）</v>
      </c>
      <c r="LG8" s="66" t="b">
        <f>IF(SUM($P$7,$NG$7:$NJ$7)=0,FALSE,TRUE)</f>
        <v>0</v>
      </c>
      <c r="LH8" s="68" t="s">
        <v>139</v>
      </c>
      <c r="LI8" s="66"/>
      <c r="LJ8" s="66"/>
      <c r="LK8" s="66"/>
      <c r="LL8" s="66"/>
      <c r="LM8" s="66"/>
      <c r="LN8" s="67"/>
      <c r="LO8" s="66"/>
      <c r="LP8" s="66" t="str">
        <f>LQ4</f>
        <v>企業債残高対料金収入比率（％）</v>
      </c>
      <c r="LQ8" s="66" t="b">
        <f>IF(SUM($P$7,$NG$7:$NJ$7)=0,FALSE,TRUE)</f>
        <v>0</v>
      </c>
      <c r="LR8" s="68" t="s">
        <v>139</v>
      </c>
      <c r="LS8" s="66"/>
      <c r="LT8" s="66"/>
      <c r="LU8" s="66"/>
      <c r="LV8" s="66"/>
      <c r="LW8" s="66"/>
      <c r="LX8" s="66"/>
      <c r="LY8" s="67"/>
      <c r="LZ8" s="66" t="str">
        <f>MA4</f>
        <v>有形固定資産減価償却率（％）</v>
      </c>
      <c r="MA8" s="66" t="b">
        <f>IF(SUM($P$7,$NG$7:$NJ$7)=0,FALSE,TRUE)</f>
        <v>0</v>
      </c>
      <c r="MB8" s="68" t="s">
        <v>139</v>
      </c>
      <c r="MC8" s="66"/>
      <c r="MD8" s="66"/>
      <c r="ME8" s="66"/>
      <c r="MF8" s="66"/>
      <c r="MG8" s="66"/>
      <c r="MH8" s="66"/>
      <c r="MI8" s="66"/>
      <c r="MJ8" s="66" t="str">
        <f>MK4</f>
        <v>FIT・FIP収入割合（％）</v>
      </c>
      <c r="MK8" s="66" t="b">
        <f>IF(SUM($P$7,$NG$7:$NJ$7)=0,FALSE,TRUE)</f>
        <v>0</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（最大出力合計1,500kW）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（最大出力合計1,500kW）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147.9</v>
      </c>
      <c r="AZ11" s="75">
        <f>AZ7</f>
        <v>118.6</v>
      </c>
      <c r="BA11" s="75">
        <f>BA7</f>
        <v>115.1</v>
      </c>
      <c r="BB11" s="75">
        <f>BB7</f>
        <v>181.9</v>
      </c>
      <c r="BC11" s="75" t="str">
        <f>BC7</f>
        <v>-</v>
      </c>
      <c r="BD11" s="65"/>
      <c r="BE11" s="65"/>
      <c r="BF11" s="65"/>
      <c r="BG11" s="65"/>
      <c r="BH11" s="65"/>
      <c r="BI11" s="74" t="s">
        <v>147</v>
      </c>
      <c r="BJ11" s="75">
        <f>BJ7</f>
        <v>147.19999999999999</v>
      </c>
      <c r="BK11" s="75">
        <f>BK7</f>
        <v>116.6</v>
      </c>
      <c r="BL11" s="75">
        <f>BL7</f>
        <v>80.7</v>
      </c>
      <c r="BM11" s="75">
        <f>BM7</f>
        <v>6750</v>
      </c>
      <c r="BN11" s="75" t="str">
        <f>BN7</f>
        <v>-</v>
      </c>
      <c r="BO11" s="65"/>
      <c r="BP11" s="65"/>
      <c r="BQ11" s="65"/>
      <c r="BR11" s="65"/>
      <c r="BS11" s="65"/>
      <c r="BT11" s="74" t="s">
        <v>147</v>
      </c>
      <c r="BU11" s="75" t="str">
        <f>BU7</f>
        <v>-</v>
      </c>
      <c r="BV11" s="75" t="str">
        <f>BV7</f>
        <v>-</v>
      </c>
      <c r="BW11" s="75" t="str">
        <f>BW7</f>
        <v>-</v>
      </c>
      <c r="BX11" s="75" t="str">
        <f>BX7</f>
        <v>-</v>
      </c>
      <c r="BY11" s="75" t="str">
        <f>BY7</f>
        <v>-</v>
      </c>
      <c r="BZ11" s="65"/>
      <c r="CA11" s="65"/>
      <c r="CB11" s="65"/>
      <c r="CC11" s="65"/>
      <c r="CD11" s="65"/>
      <c r="CE11" s="74" t="s">
        <v>147</v>
      </c>
      <c r="CF11" s="75">
        <f>CF7</f>
        <v>16681.5</v>
      </c>
      <c r="CG11" s="75">
        <f>CG7</f>
        <v>20486.8</v>
      </c>
      <c r="CH11" s="75">
        <f>CH7</f>
        <v>24506</v>
      </c>
      <c r="CI11" s="75">
        <f>CI7</f>
        <v>7476.3</v>
      </c>
      <c r="CJ11" s="75" t="str">
        <f>CJ7</f>
        <v>-</v>
      </c>
      <c r="CK11" s="65"/>
      <c r="CL11" s="65"/>
      <c r="CM11" s="65"/>
      <c r="CN11" s="65"/>
      <c r="CO11" s="74" t="s">
        <v>147</v>
      </c>
      <c r="CP11" s="76">
        <f>CP7</f>
        <v>18539</v>
      </c>
      <c r="CQ11" s="76">
        <f>CQ7</f>
        <v>8975</v>
      </c>
      <c r="CR11" s="76">
        <f>CR7</f>
        <v>6129</v>
      </c>
      <c r="CS11" s="76">
        <f>CS7</f>
        <v>4128</v>
      </c>
      <c r="CT11" s="76">
        <f>CT7</f>
        <v>239</v>
      </c>
      <c r="CU11" s="65"/>
      <c r="CV11" s="65"/>
      <c r="CW11" s="65"/>
      <c r="CX11" s="65"/>
      <c r="CY11" s="65"/>
      <c r="CZ11" s="74" t="s">
        <v>147</v>
      </c>
      <c r="DA11" s="75">
        <f>DA7</f>
        <v>17.8</v>
      </c>
      <c r="DB11" s="75">
        <f>DB7</f>
        <v>18</v>
      </c>
      <c r="DC11" s="75">
        <f>DC7</f>
        <v>12.9</v>
      </c>
      <c r="DD11" s="75">
        <f>DD7</f>
        <v>5.0999999999999996</v>
      </c>
      <c r="DE11" s="75">
        <f>DE7</f>
        <v>0</v>
      </c>
      <c r="DF11" s="65"/>
      <c r="DG11" s="65"/>
      <c r="DH11" s="65"/>
      <c r="DI11" s="65"/>
      <c r="DJ11" s="74" t="s">
        <v>147</v>
      </c>
      <c r="DK11" s="75">
        <f>DK7</f>
        <v>59.1</v>
      </c>
      <c r="DL11" s="75">
        <f>DL7</f>
        <v>72.099999999999994</v>
      </c>
      <c r="DM11" s="75">
        <f>DM7</f>
        <v>39.200000000000003</v>
      </c>
      <c r="DN11" s="75">
        <f>DN7</f>
        <v>100</v>
      </c>
      <c r="DO11" s="75" t="str">
        <f>DO7</f>
        <v>-</v>
      </c>
      <c r="DP11" s="65"/>
      <c r="DQ11" s="65"/>
      <c r="DR11" s="65"/>
      <c r="DS11" s="65"/>
      <c r="DT11" s="74" t="s">
        <v>147</v>
      </c>
      <c r="DU11" s="75">
        <f>DU7</f>
        <v>0</v>
      </c>
      <c r="DV11" s="75">
        <f>DV7</f>
        <v>0</v>
      </c>
      <c r="DW11" s="75">
        <f>DW7</f>
        <v>0</v>
      </c>
      <c r="DX11" s="75">
        <f>DX7</f>
        <v>0</v>
      </c>
      <c r="DY11" s="75" t="str">
        <f>DY7</f>
        <v>-</v>
      </c>
      <c r="DZ11" s="65"/>
      <c r="EA11" s="65"/>
      <c r="EB11" s="65"/>
      <c r="EC11" s="65"/>
      <c r="ED11" s="74" t="s">
        <v>147</v>
      </c>
      <c r="EE11" s="75" t="str">
        <f>EE7</f>
        <v>-</v>
      </c>
      <c r="EF11" s="75" t="str">
        <f>EF7</f>
        <v>-</v>
      </c>
      <c r="EG11" s="75" t="str">
        <f>EG7</f>
        <v>-</v>
      </c>
      <c r="EH11" s="75" t="str">
        <f>EH7</f>
        <v>-</v>
      </c>
      <c r="EI11" s="75" t="str">
        <f>EI7</f>
        <v>-</v>
      </c>
      <c r="EJ11" s="65"/>
      <c r="EK11" s="65"/>
      <c r="EL11" s="65"/>
      <c r="EM11" s="65"/>
      <c r="EN11" s="74" t="s">
        <v>147</v>
      </c>
      <c r="EO11" s="75">
        <f>EO7</f>
        <v>100</v>
      </c>
      <c r="EP11" s="75">
        <f>EP7</f>
        <v>100</v>
      </c>
      <c r="EQ11" s="75">
        <f>EQ7</f>
        <v>59.8</v>
      </c>
      <c r="ER11" s="75">
        <f>ER7</f>
        <v>0</v>
      </c>
      <c r="ES11" s="75" t="str">
        <f>ES7</f>
        <v>-</v>
      </c>
      <c r="ET11" s="65"/>
      <c r="EU11" s="65"/>
      <c r="EV11" s="65"/>
      <c r="EW11" s="65"/>
      <c r="EX11" s="65"/>
      <c r="EY11" s="74" t="s">
        <v>147</v>
      </c>
      <c r="EZ11" s="75" t="str">
        <f>EZ7</f>
        <v>-</v>
      </c>
      <c r="FA11" s="75" t="str">
        <f>FA7</f>
        <v>-</v>
      </c>
      <c r="FB11" s="75" t="str">
        <f>FB7</f>
        <v>-</v>
      </c>
      <c r="FC11" s="75" t="str">
        <f>FC7</f>
        <v>-</v>
      </c>
      <c r="FD11" s="75" t="str">
        <f>FD7</f>
        <v>-</v>
      </c>
      <c r="FE11" s="65"/>
      <c r="FF11" s="65"/>
      <c r="FG11" s="65"/>
      <c r="FH11" s="65"/>
      <c r="FI11" s="74" t="s">
        <v>147</v>
      </c>
      <c r="FJ11" s="75" t="str">
        <f>FJ7</f>
        <v>-</v>
      </c>
      <c r="FK11" s="75" t="str">
        <f>FK7</f>
        <v>-</v>
      </c>
      <c r="FL11" s="75" t="str">
        <f>FL7</f>
        <v>-</v>
      </c>
      <c r="FM11" s="75" t="str">
        <f>FM7</f>
        <v>-</v>
      </c>
      <c r="FN11" s="75" t="str">
        <f>FN7</f>
        <v>-</v>
      </c>
      <c r="FO11" s="65"/>
      <c r="FP11" s="65"/>
      <c r="FQ11" s="65"/>
      <c r="FR11" s="65"/>
      <c r="FS11" s="74" t="s">
        <v>147</v>
      </c>
      <c r="FT11" s="75" t="str">
        <f>FT7</f>
        <v>-</v>
      </c>
      <c r="FU11" s="75" t="str">
        <f>FU7</f>
        <v>-</v>
      </c>
      <c r="FV11" s="75" t="str">
        <f>FV7</f>
        <v>-</v>
      </c>
      <c r="FW11" s="75" t="str">
        <f>FW7</f>
        <v>-</v>
      </c>
      <c r="FX11" s="75" t="str">
        <f>FX7</f>
        <v>-</v>
      </c>
      <c r="FY11" s="65"/>
      <c r="FZ11" s="65"/>
      <c r="GA11" s="65"/>
      <c r="GB11" s="65"/>
      <c r="GC11" s="74" t="s">
        <v>147</v>
      </c>
      <c r="GD11" s="75" t="str">
        <f>GD7</f>
        <v>-</v>
      </c>
      <c r="GE11" s="75" t="str">
        <f>GE7</f>
        <v>-</v>
      </c>
      <c r="GF11" s="75" t="str">
        <f>GF7</f>
        <v>-</v>
      </c>
      <c r="GG11" s="75" t="str">
        <f>GG7</f>
        <v>-</v>
      </c>
      <c r="GH11" s="75" t="str">
        <f>GH7</f>
        <v>-</v>
      </c>
      <c r="GI11" s="65"/>
      <c r="GJ11" s="65"/>
      <c r="GK11" s="65"/>
      <c r="GL11" s="65"/>
      <c r="GM11" s="74" t="s">
        <v>147</v>
      </c>
      <c r="GN11" s="75" t="str">
        <f>GN7</f>
        <v>-</v>
      </c>
      <c r="GO11" s="75" t="str">
        <f>GO7</f>
        <v>-</v>
      </c>
      <c r="GP11" s="75" t="str">
        <f>GP7</f>
        <v>-</v>
      </c>
      <c r="GQ11" s="75" t="str">
        <f>GQ7</f>
        <v>-</v>
      </c>
      <c r="GR11" s="75" t="str">
        <f>GR7</f>
        <v>-</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147</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147</v>
      </c>
      <c r="IC11" s="75" t="str">
        <f>IC7</f>
        <v>-</v>
      </c>
      <c r="ID11" s="75" t="str">
        <f>ID7</f>
        <v>-</v>
      </c>
      <c r="IE11" s="75" t="str">
        <f>IE7</f>
        <v>-</v>
      </c>
      <c r="IF11" s="75" t="str">
        <f>IF7</f>
        <v>-</v>
      </c>
      <c r="IG11" s="75" t="str">
        <f>IG7</f>
        <v>-</v>
      </c>
      <c r="IH11" s="65"/>
      <c r="II11" s="65"/>
      <c r="IJ11" s="65"/>
      <c r="IK11" s="65"/>
      <c r="IL11" s="74" t="s">
        <v>147</v>
      </c>
      <c r="IM11" s="75" t="str">
        <f>IM7</f>
        <v>-</v>
      </c>
      <c r="IN11" s="75" t="str">
        <f>IN7</f>
        <v>-</v>
      </c>
      <c r="IO11" s="75" t="str">
        <f>IO7</f>
        <v>-</v>
      </c>
      <c r="IP11" s="75" t="str">
        <f>IP7</f>
        <v>-</v>
      </c>
      <c r="IQ11" s="75" t="str">
        <f>IQ7</f>
        <v>-</v>
      </c>
      <c r="IR11" s="65"/>
      <c r="IS11" s="65"/>
      <c r="IT11" s="65"/>
      <c r="IU11" s="65"/>
      <c r="IV11" s="65"/>
      <c r="IW11" s="74" t="s">
        <v>147</v>
      </c>
      <c r="IX11" s="75">
        <f>IX7</f>
        <v>17.8</v>
      </c>
      <c r="IY11" s="75">
        <f>IY7</f>
        <v>18</v>
      </c>
      <c r="IZ11" s="75">
        <f>IZ7</f>
        <v>12.9</v>
      </c>
      <c r="JA11" s="75">
        <f>JA7</f>
        <v>5.0999999999999996</v>
      </c>
      <c r="JB11" s="75">
        <f>JB7</f>
        <v>0</v>
      </c>
      <c r="JC11" s="65"/>
      <c r="JD11" s="65"/>
      <c r="JE11" s="65"/>
      <c r="JF11" s="65"/>
      <c r="JG11" s="74" t="s">
        <v>147</v>
      </c>
      <c r="JH11" s="75">
        <f>JH7</f>
        <v>59.1</v>
      </c>
      <c r="JI11" s="75">
        <f>JI7</f>
        <v>72.099999999999994</v>
      </c>
      <c r="JJ11" s="75">
        <f>JJ7</f>
        <v>39.200000000000003</v>
      </c>
      <c r="JK11" s="75">
        <f>JK7</f>
        <v>100</v>
      </c>
      <c r="JL11" s="75" t="str">
        <f>JL7</f>
        <v>-</v>
      </c>
      <c r="JM11" s="65"/>
      <c r="JN11" s="65"/>
      <c r="JO11" s="65"/>
      <c r="JP11" s="65"/>
      <c r="JQ11" s="74" t="s">
        <v>147</v>
      </c>
      <c r="JR11" s="75">
        <f>JR7</f>
        <v>0</v>
      </c>
      <c r="JS11" s="75">
        <f>JS7</f>
        <v>0</v>
      </c>
      <c r="JT11" s="75">
        <f>JT7</f>
        <v>0</v>
      </c>
      <c r="JU11" s="75">
        <f>JU7</f>
        <v>0</v>
      </c>
      <c r="JV11" s="75" t="str">
        <f>JV7</f>
        <v>-</v>
      </c>
      <c r="JW11" s="65"/>
      <c r="JX11" s="65"/>
      <c r="JY11" s="65"/>
      <c r="JZ11" s="65"/>
      <c r="KA11" s="74" t="s">
        <v>147</v>
      </c>
      <c r="KB11" s="75" t="str">
        <f>KB7</f>
        <v>-</v>
      </c>
      <c r="KC11" s="75" t="str">
        <f>KC7</f>
        <v>-</v>
      </c>
      <c r="KD11" s="75" t="str">
        <f>KD7</f>
        <v>-</v>
      </c>
      <c r="KE11" s="75" t="str">
        <f>KE7</f>
        <v>-</v>
      </c>
      <c r="KF11" s="75" t="str">
        <f>KF7</f>
        <v>-</v>
      </c>
      <c r="KG11" s="65"/>
      <c r="KH11" s="65"/>
      <c r="KI11" s="65"/>
      <c r="KJ11" s="65"/>
      <c r="KK11" s="74" t="s">
        <v>147</v>
      </c>
      <c r="KL11" s="75">
        <f>KL7</f>
        <v>100</v>
      </c>
      <c r="KM11" s="75">
        <f>KM7</f>
        <v>100</v>
      </c>
      <c r="KN11" s="75">
        <f>KN7</f>
        <v>59.8</v>
      </c>
      <c r="KO11" s="75">
        <f>KO7</f>
        <v>0</v>
      </c>
      <c r="KP11" s="75" t="str">
        <f>KP7</f>
        <v>-</v>
      </c>
      <c r="KQ11" s="65"/>
      <c r="KR11" s="65"/>
      <c r="KS11" s="65"/>
      <c r="KT11" s="65"/>
      <c r="KU11" s="65"/>
      <c r="KV11" s="74" t="s">
        <v>147</v>
      </c>
      <c r="KW11" s="75" t="str">
        <f>KW7</f>
        <v>-</v>
      </c>
      <c r="KX11" s="75" t="str">
        <f>KX7</f>
        <v>-</v>
      </c>
      <c r="KY11" s="75" t="str">
        <f>KY7</f>
        <v>-</v>
      </c>
      <c r="KZ11" s="75" t="str">
        <f>KZ7</f>
        <v>-</v>
      </c>
      <c r="LA11" s="75" t="str">
        <f>LA7</f>
        <v>-</v>
      </c>
      <c r="LB11" s="65"/>
      <c r="LC11" s="65"/>
      <c r="LD11" s="65"/>
      <c r="LE11" s="65"/>
      <c r="LF11" s="74" t="s">
        <v>147</v>
      </c>
      <c r="LG11" s="75" t="str">
        <f>LG7</f>
        <v>-</v>
      </c>
      <c r="LH11" s="75" t="str">
        <f>LH7</f>
        <v>-</v>
      </c>
      <c r="LI11" s="75" t="str">
        <f>LI7</f>
        <v>-</v>
      </c>
      <c r="LJ11" s="75" t="str">
        <f>LJ7</f>
        <v>-</v>
      </c>
      <c r="LK11" s="75" t="str">
        <f>LK7</f>
        <v>-</v>
      </c>
      <c r="LL11" s="65"/>
      <c r="LM11" s="65"/>
      <c r="LN11" s="65"/>
      <c r="LO11" s="65"/>
      <c r="LP11" s="74" t="s">
        <v>147</v>
      </c>
      <c r="LQ11" s="75" t="str">
        <f>LQ7</f>
        <v>-</v>
      </c>
      <c r="LR11" s="75" t="str">
        <f>LR7</f>
        <v>-</v>
      </c>
      <c r="LS11" s="75" t="str">
        <f>LS7</f>
        <v>-</v>
      </c>
      <c r="LT11" s="75" t="str">
        <f>LT7</f>
        <v>-</v>
      </c>
      <c r="LU11" s="75" t="str">
        <f>LU7</f>
        <v>-</v>
      </c>
      <c r="LV11" s="65"/>
      <c r="LW11" s="65"/>
      <c r="LX11" s="65"/>
      <c r="LY11" s="65"/>
      <c r="LZ11" s="74" t="s">
        <v>147</v>
      </c>
      <c r="MA11" s="75" t="str">
        <f>MA7</f>
        <v>-</v>
      </c>
      <c r="MB11" s="75" t="str">
        <f>MB7</f>
        <v>-</v>
      </c>
      <c r="MC11" s="75" t="str">
        <f>MC7</f>
        <v>-</v>
      </c>
      <c r="MD11" s="75" t="str">
        <f>MD7</f>
        <v>-</v>
      </c>
      <c r="ME11" s="75" t="str">
        <f>ME7</f>
        <v>-</v>
      </c>
      <c r="MF11" s="65"/>
      <c r="MG11" s="65"/>
      <c r="MH11" s="65"/>
      <c r="MI11" s="65"/>
      <c r="MJ11" s="74" t="s">
        <v>147</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148</v>
      </c>
      <c r="AY12" s="75">
        <f>BD7</f>
        <v>141.80000000000001</v>
      </c>
      <c r="AZ12" s="75">
        <f>BE7</f>
        <v>138.19999999999999</v>
      </c>
      <c r="BA12" s="75">
        <f>BF7</f>
        <v>135</v>
      </c>
      <c r="BB12" s="75">
        <f>BG7</f>
        <v>136.6</v>
      </c>
      <c r="BC12" s="75">
        <f>BH7</f>
        <v>127.3</v>
      </c>
      <c r="BD12" s="65"/>
      <c r="BE12" s="65"/>
      <c r="BF12" s="65"/>
      <c r="BG12" s="65"/>
      <c r="BH12" s="65"/>
      <c r="BI12" s="74" t="s">
        <v>148</v>
      </c>
      <c r="BJ12" s="75">
        <f>BO7</f>
        <v>238</v>
      </c>
      <c r="BK12" s="75">
        <f>BP7</f>
        <v>227.5</v>
      </c>
      <c r="BL12" s="75">
        <f>BQ7</f>
        <v>238.5</v>
      </c>
      <c r="BM12" s="75">
        <f>BR7</f>
        <v>235</v>
      </c>
      <c r="BN12" s="75">
        <f>BS7</f>
        <v>217.6</v>
      </c>
      <c r="BO12" s="65"/>
      <c r="BP12" s="65"/>
      <c r="BQ12" s="65"/>
      <c r="BR12" s="65"/>
      <c r="BS12" s="65"/>
      <c r="BT12" s="74" t="s">
        <v>148</v>
      </c>
      <c r="BU12" s="75" t="str">
        <f>BZ7</f>
        <v>-</v>
      </c>
      <c r="BV12" s="75" t="str">
        <f>CA7</f>
        <v>-</v>
      </c>
      <c r="BW12" s="75" t="str">
        <f>CB7</f>
        <v>-</v>
      </c>
      <c r="BX12" s="75" t="str">
        <f>CC7</f>
        <v>-</v>
      </c>
      <c r="BY12" s="75" t="str">
        <f>CD7</f>
        <v>-</v>
      </c>
      <c r="BZ12" s="65"/>
      <c r="CA12" s="65"/>
      <c r="CB12" s="65"/>
      <c r="CC12" s="65"/>
      <c r="CD12" s="65"/>
      <c r="CE12" s="74" t="s">
        <v>148</v>
      </c>
      <c r="CF12" s="75">
        <f>CK7</f>
        <v>18998.7</v>
      </c>
      <c r="CG12" s="75">
        <f>CL7</f>
        <v>17544.5</v>
      </c>
      <c r="CH12" s="75">
        <f>CM7</f>
        <v>19886.599999999999</v>
      </c>
      <c r="CI12" s="75">
        <f>CN7</f>
        <v>23723.7</v>
      </c>
      <c r="CJ12" s="75">
        <f>CO7</f>
        <v>22709.8</v>
      </c>
      <c r="CK12" s="65"/>
      <c r="CL12" s="65"/>
      <c r="CM12" s="65"/>
      <c r="CN12" s="65"/>
      <c r="CO12" s="74" t="s">
        <v>148</v>
      </c>
      <c r="CP12" s="76">
        <f>CU7</f>
        <v>36820</v>
      </c>
      <c r="CQ12" s="76">
        <f>CV7</f>
        <v>35532</v>
      </c>
      <c r="CR12" s="76">
        <f>CW7</f>
        <v>36111</v>
      </c>
      <c r="CS12" s="76">
        <f>CX7</f>
        <v>39983</v>
      </c>
      <c r="CT12" s="76">
        <f>CY7</f>
        <v>32708</v>
      </c>
      <c r="CU12" s="65"/>
      <c r="CV12" s="65"/>
      <c r="CW12" s="65"/>
      <c r="CX12" s="65"/>
      <c r="CY12" s="65"/>
      <c r="CZ12" s="74" t="s">
        <v>148</v>
      </c>
      <c r="DA12" s="75">
        <f>DF7</f>
        <v>29.1</v>
      </c>
      <c r="DB12" s="75">
        <f>DG7</f>
        <v>29.6</v>
      </c>
      <c r="DC12" s="75">
        <f>DH7</f>
        <v>29.1</v>
      </c>
      <c r="DD12" s="75">
        <f>DI7</f>
        <v>27.5</v>
      </c>
      <c r="DE12" s="75">
        <f>DJ7</f>
        <v>26.6</v>
      </c>
      <c r="DF12" s="65"/>
      <c r="DG12" s="65"/>
      <c r="DH12" s="65"/>
      <c r="DI12" s="65"/>
      <c r="DJ12" s="74" t="s">
        <v>148</v>
      </c>
      <c r="DK12" s="75">
        <f>DP7</f>
        <v>6.3</v>
      </c>
      <c r="DL12" s="75">
        <f>DQ7</f>
        <v>5</v>
      </c>
      <c r="DM12" s="75">
        <f>DR7</f>
        <v>4.0999999999999996</v>
      </c>
      <c r="DN12" s="75">
        <f>DS7</f>
        <v>12.3</v>
      </c>
      <c r="DO12" s="75">
        <f>DT7</f>
        <v>5.3</v>
      </c>
      <c r="DP12" s="65"/>
      <c r="DQ12" s="65"/>
      <c r="DR12" s="65"/>
      <c r="DS12" s="65"/>
      <c r="DT12" s="74" t="s">
        <v>148</v>
      </c>
      <c r="DU12" s="75">
        <f>DZ7</f>
        <v>156.6</v>
      </c>
      <c r="DV12" s="75">
        <f>EA7</f>
        <v>197.3</v>
      </c>
      <c r="DW12" s="75">
        <f>EB7</f>
        <v>179.5</v>
      </c>
      <c r="DX12" s="75">
        <f>EC7</f>
        <v>171.6</v>
      </c>
      <c r="DY12" s="75">
        <f>ED7</f>
        <v>191.4</v>
      </c>
      <c r="DZ12" s="65"/>
      <c r="EA12" s="65"/>
      <c r="EB12" s="65"/>
      <c r="EC12" s="65"/>
      <c r="ED12" s="74" t="s">
        <v>148</v>
      </c>
      <c r="EE12" s="75" t="str">
        <f>EJ7</f>
        <v>-</v>
      </c>
      <c r="EF12" s="75" t="str">
        <f>EK7</f>
        <v>-</v>
      </c>
      <c r="EG12" s="75" t="str">
        <f>EL7</f>
        <v>-</v>
      </c>
      <c r="EH12" s="75" t="str">
        <f>EM7</f>
        <v>-</v>
      </c>
      <c r="EI12" s="75" t="str">
        <f>EN7</f>
        <v>-</v>
      </c>
      <c r="EJ12" s="65"/>
      <c r="EK12" s="65"/>
      <c r="EL12" s="65"/>
      <c r="EM12" s="65"/>
      <c r="EN12" s="74" t="s">
        <v>148</v>
      </c>
      <c r="EO12" s="75">
        <f>ET7</f>
        <v>87.4</v>
      </c>
      <c r="EP12" s="75">
        <f>EU7</f>
        <v>91</v>
      </c>
      <c r="EQ12" s="75">
        <f>EV7</f>
        <v>84.7</v>
      </c>
      <c r="ER12" s="75">
        <f>EW7</f>
        <v>76.7</v>
      </c>
      <c r="ES12" s="75">
        <f>EX7</f>
        <v>86.8</v>
      </c>
      <c r="ET12" s="65"/>
      <c r="EU12" s="65"/>
      <c r="EV12" s="65"/>
      <c r="EW12" s="65"/>
      <c r="EX12" s="65"/>
      <c r="EY12" s="74" t="s">
        <v>148</v>
      </c>
      <c r="EZ12" s="75" t="str">
        <f>IF($EZ$8,FE7,"-")</f>
        <v>-</v>
      </c>
      <c r="FA12" s="75" t="str">
        <f>IF($EZ$8,FF7,"-")</f>
        <v>-</v>
      </c>
      <c r="FB12" s="75" t="str">
        <f>IF($EZ$8,FG7,"-")</f>
        <v>-</v>
      </c>
      <c r="FC12" s="75" t="str">
        <f>IF($EZ$8,FH7,"-")</f>
        <v>-</v>
      </c>
      <c r="FD12" s="75" t="str">
        <f>IF($EZ$8,FI7,"-")</f>
        <v>-</v>
      </c>
      <c r="FE12" s="65"/>
      <c r="FF12" s="65"/>
      <c r="FG12" s="65"/>
      <c r="FH12" s="65"/>
      <c r="FI12" s="74" t="s">
        <v>148</v>
      </c>
      <c r="FJ12" s="75" t="str">
        <f>IF($FJ$8,FO7,"-")</f>
        <v>-</v>
      </c>
      <c r="FK12" s="75" t="str">
        <f>IF($FJ$8,FP7,"-")</f>
        <v>-</v>
      </c>
      <c r="FL12" s="75" t="str">
        <f>IF($FJ$8,FQ7,"-")</f>
        <v>-</v>
      </c>
      <c r="FM12" s="75" t="str">
        <f>IF($FJ$8,FR7,"-")</f>
        <v>-</v>
      </c>
      <c r="FN12" s="75" t="str">
        <f>IF($FJ$8,FS7,"-")</f>
        <v>-</v>
      </c>
      <c r="FO12" s="65"/>
      <c r="FP12" s="65"/>
      <c r="FQ12" s="65"/>
      <c r="FR12" s="65"/>
      <c r="FS12" s="74" t="s">
        <v>148</v>
      </c>
      <c r="FT12" s="75" t="str">
        <f>IF($FT$8,FY7,"-")</f>
        <v>-</v>
      </c>
      <c r="FU12" s="75" t="str">
        <f>IF($FT$8,FZ7,"-")</f>
        <v>-</v>
      </c>
      <c r="FV12" s="75" t="str">
        <f>IF($FT$8,GA7,"-")</f>
        <v>-</v>
      </c>
      <c r="FW12" s="75" t="str">
        <f>IF($FT$8,GB7,"-")</f>
        <v>-</v>
      </c>
      <c r="FX12" s="75" t="str">
        <f>IF($FT$8,GC7,"-")</f>
        <v>-</v>
      </c>
      <c r="FY12" s="65"/>
      <c r="FZ12" s="65"/>
      <c r="GA12" s="65"/>
      <c r="GB12" s="65"/>
      <c r="GC12" s="74" t="s">
        <v>148</v>
      </c>
      <c r="GD12" s="75" t="str">
        <f>IF($GD$8,GI7,"-")</f>
        <v>-</v>
      </c>
      <c r="GE12" s="75" t="str">
        <f>IF($GD$8,GJ7,"-")</f>
        <v>-</v>
      </c>
      <c r="GF12" s="75" t="str">
        <f>IF($GD$8,GK7,"-")</f>
        <v>-</v>
      </c>
      <c r="GG12" s="75" t="str">
        <f>IF($GD$8,GL7,"-")</f>
        <v>-</v>
      </c>
      <c r="GH12" s="75" t="str">
        <f>IF($GD$8,GM7,"-")</f>
        <v>-</v>
      </c>
      <c r="GI12" s="65"/>
      <c r="GJ12" s="65"/>
      <c r="GK12" s="65"/>
      <c r="GL12" s="65"/>
      <c r="GM12" s="74" t="s">
        <v>148</v>
      </c>
      <c r="GN12" s="75" t="str">
        <f>IF($GN$8,GS7,"-")</f>
        <v>-</v>
      </c>
      <c r="GO12" s="75" t="str">
        <f>IF($GN$8,GT7,"-")</f>
        <v>-</v>
      </c>
      <c r="GP12" s="75" t="str">
        <f>IF($GN$8,GU7,"-")</f>
        <v>-</v>
      </c>
      <c r="GQ12" s="75" t="str">
        <f>IF($GN$8,GV7,"-")</f>
        <v>-</v>
      </c>
      <c r="GR12" s="75" t="str">
        <f>IF($GN$8,GW7,"-")</f>
        <v>-</v>
      </c>
      <c r="GS12" s="65"/>
      <c r="GT12" s="65"/>
      <c r="GU12" s="65"/>
      <c r="GV12" s="65"/>
      <c r="GW12" s="65"/>
      <c r="GX12" s="74" t="s">
        <v>148</v>
      </c>
      <c r="GY12" s="75" t="str">
        <f>IF($GY$8,HD7,"-")</f>
        <v>-</v>
      </c>
      <c r="GZ12" s="75" t="str">
        <f>IF($GY$8,HE7,"-")</f>
        <v>-</v>
      </c>
      <c r="HA12" s="75" t="str">
        <f>IF($GY$8,HF7,"-")</f>
        <v>-</v>
      </c>
      <c r="HB12" s="75" t="str">
        <f>IF($GY$8,HG7,"-")</f>
        <v>-</v>
      </c>
      <c r="HC12" s="75" t="str">
        <f>IF($GY$8,HH7,"-")</f>
        <v>-</v>
      </c>
      <c r="HD12" s="65"/>
      <c r="HE12" s="65"/>
      <c r="HF12" s="65"/>
      <c r="HG12" s="65"/>
      <c r="HH12" s="74" t="s">
        <v>148</v>
      </c>
      <c r="HI12" s="75" t="str">
        <f>IF($HI$8,HN7,"-")</f>
        <v>-</v>
      </c>
      <c r="HJ12" s="75" t="str">
        <f>IF($HI$8,HO7,"-")</f>
        <v>-</v>
      </c>
      <c r="HK12" s="75" t="str">
        <f>IF($HI$8,HP7,"-")</f>
        <v>-</v>
      </c>
      <c r="HL12" s="75" t="str">
        <f>IF($HI$8,HQ7,"-")</f>
        <v>-</v>
      </c>
      <c r="HM12" s="75" t="str">
        <f>IF($HI$8,HR7,"-")</f>
        <v>-</v>
      </c>
      <c r="HN12" s="65"/>
      <c r="HO12" s="65"/>
      <c r="HP12" s="65"/>
      <c r="HQ12" s="65"/>
      <c r="HR12" s="74" t="s">
        <v>148</v>
      </c>
      <c r="HS12" s="75" t="str">
        <f>IF($HS$8,HX7,"-")</f>
        <v>-</v>
      </c>
      <c r="HT12" s="75" t="str">
        <f>IF($HS$8,HY7,"-")</f>
        <v>-</v>
      </c>
      <c r="HU12" s="75" t="str">
        <f>IF($HS$8,HZ7,"-")</f>
        <v>-</v>
      </c>
      <c r="HV12" s="75" t="str">
        <f>IF($HS$8,IA7,"-")</f>
        <v>-</v>
      </c>
      <c r="HW12" s="75" t="str">
        <f>IF($HS$8,IB7,"-")</f>
        <v>-</v>
      </c>
      <c r="HX12" s="65"/>
      <c r="HY12" s="65"/>
      <c r="HZ12" s="65"/>
      <c r="IA12" s="65"/>
      <c r="IB12" s="74" t="s">
        <v>148</v>
      </c>
      <c r="IC12" s="75" t="str">
        <f>IF($IC$8,IH7,"-")</f>
        <v>-</v>
      </c>
      <c r="ID12" s="75" t="str">
        <f>IF($IC$8,II7,"-")</f>
        <v>-</v>
      </c>
      <c r="IE12" s="75" t="str">
        <f>IF($IC$8,IJ7,"-")</f>
        <v>-</v>
      </c>
      <c r="IF12" s="75" t="str">
        <f>IF($IC$8,IK7,"-")</f>
        <v>-</v>
      </c>
      <c r="IG12" s="75" t="str">
        <f>IF($IC$8,IL7,"-")</f>
        <v>-</v>
      </c>
      <c r="IH12" s="65"/>
      <c r="II12" s="65"/>
      <c r="IJ12" s="65"/>
      <c r="IK12" s="65"/>
      <c r="IL12" s="74" t="s">
        <v>148</v>
      </c>
      <c r="IM12" s="75" t="str">
        <f>IF($IM$8,IR7,"-")</f>
        <v>-</v>
      </c>
      <c r="IN12" s="75" t="str">
        <f>IF($IM$8,IS7,"-")</f>
        <v>-</v>
      </c>
      <c r="IO12" s="75" t="str">
        <f>IF($IM$8,IT7,"-")</f>
        <v>-</v>
      </c>
      <c r="IP12" s="75" t="str">
        <f>IF($IM$8,IU7,"-")</f>
        <v>-</v>
      </c>
      <c r="IQ12" s="75" t="str">
        <f>IF($IM$8,IV7,"-")</f>
        <v>-</v>
      </c>
      <c r="IR12" s="65"/>
      <c r="IS12" s="65"/>
      <c r="IT12" s="65"/>
      <c r="IU12" s="65"/>
      <c r="IV12" s="65"/>
      <c r="IW12" s="74" t="s">
        <v>148</v>
      </c>
      <c r="IX12" s="75">
        <f>IF($IX$8,JC7,"-")</f>
        <v>14.7</v>
      </c>
      <c r="IY12" s="75">
        <f>IF($IX$8,JD7,"-")</f>
        <v>20.6</v>
      </c>
      <c r="IZ12" s="75">
        <f>IF($IX$8,JE7,"-")</f>
        <v>19</v>
      </c>
      <c r="JA12" s="75">
        <f>IF($IX$8,JF7,"-")</f>
        <v>16.8</v>
      </c>
      <c r="JB12" s="75">
        <f>IF($IX$8,JG7,"-")</f>
        <v>15.8</v>
      </c>
      <c r="JC12" s="65"/>
      <c r="JD12" s="65"/>
      <c r="JE12" s="65"/>
      <c r="JF12" s="65"/>
      <c r="JG12" s="74" t="s">
        <v>148</v>
      </c>
      <c r="JH12" s="75">
        <f>IF($JH$8,JM7,"-")</f>
        <v>23.8</v>
      </c>
      <c r="JI12" s="75">
        <f>IF($JH$8,JN7,"-")</f>
        <v>19.8</v>
      </c>
      <c r="JJ12" s="75">
        <f>IF($JH$8,JO7,"-")</f>
        <v>8.6999999999999993</v>
      </c>
      <c r="JK12" s="75">
        <f>IF($JH$8,JP7,"-")</f>
        <v>9.1999999999999993</v>
      </c>
      <c r="JL12" s="75">
        <f>IF($JH$8,JQ7,"-")</f>
        <v>6.1</v>
      </c>
      <c r="JM12" s="65"/>
      <c r="JN12" s="65"/>
      <c r="JO12" s="65"/>
      <c r="JP12" s="65"/>
      <c r="JQ12" s="74" t="s">
        <v>148</v>
      </c>
      <c r="JR12" s="75">
        <f>IF($JR$8,JW7,"-")</f>
        <v>250.5</v>
      </c>
      <c r="JS12" s="75">
        <f>IF($JR$8,JX7,"-")</f>
        <v>426.9</v>
      </c>
      <c r="JT12" s="75">
        <f>IF($JR$8,JY7,"-")</f>
        <v>431.4</v>
      </c>
      <c r="JU12" s="75">
        <f>IF($JR$8,JZ7,"-")</f>
        <v>449.9</v>
      </c>
      <c r="JV12" s="75">
        <f>IF($JR$8,KA7,"-")</f>
        <v>427.3</v>
      </c>
      <c r="JW12" s="65"/>
      <c r="JX12" s="65"/>
      <c r="JY12" s="65"/>
      <c r="JZ12" s="65"/>
      <c r="KA12" s="74" t="s">
        <v>148</v>
      </c>
      <c r="KB12" s="75" t="str">
        <f>IF($KB$8,KG7,"-")</f>
        <v>-</v>
      </c>
      <c r="KC12" s="75" t="str">
        <f>IF($KB$8,KH7,"-")</f>
        <v>-</v>
      </c>
      <c r="KD12" s="75" t="str">
        <f>IF($KB$8,KI7,"-")</f>
        <v>-</v>
      </c>
      <c r="KE12" s="75" t="str">
        <f>IF($KB$8,KJ7,"-")</f>
        <v>-</v>
      </c>
      <c r="KF12" s="75" t="str">
        <f>IF($KB$8,KK7,"-")</f>
        <v>-</v>
      </c>
      <c r="KG12" s="65"/>
      <c r="KH12" s="65"/>
      <c r="KI12" s="65"/>
      <c r="KJ12" s="65"/>
      <c r="KK12" s="74" t="s">
        <v>148</v>
      </c>
      <c r="KL12" s="75">
        <f>IF($KL$8,KQ7,"-")</f>
        <v>96.4</v>
      </c>
      <c r="KM12" s="75">
        <f>IF($KL$8,KR7,"-")</f>
        <v>98.9</v>
      </c>
      <c r="KN12" s="75">
        <f>IF($KL$8,KS7,"-")</f>
        <v>98.6</v>
      </c>
      <c r="KO12" s="75">
        <f>IF($KL$8,KT7,"-")</f>
        <v>98.9</v>
      </c>
      <c r="KP12" s="75">
        <f>IF($KL$8,KU7,"-")</f>
        <v>100</v>
      </c>
      <c r="KQ12" s="65"/>
      <c r="KR12" s="65"/>
      <c r="KS12" s="65"/>
      <c r="KT12" s="65"/>
      <c r="KU12" s="65"/>
      <c r="KV12" s="74" t="s">
        <v>148</v>
      </c>
      <c r="KW12" s="75" t="str">
        <f>IF($KW$8,LB7,"-")</f>
        <v>-</v>
      </c>
      <c r="KX12" s="75" t="str">
        <f>IF($KW$8,LC7,"-")</f>
        <v>-</v>
      </c>
      <c r="KY12" s="75" t="str">
        <f>IF($KW$8,LD7,"-")</f>
        <v>-</v>
      </c>
      <c r="KZ12" s="75" t="str">
        <f>IF($KW$8,LE7,"-")</f>
        <v>-</v>
      </c>
      <c r="LA12" s="75" t="str">
        <f>IF($KW$8,LF7,"-")</f>
        <v>-</v>
      </c>
      <c r="LB12" s="65"/>
      <c r="LC12" s="65"/>
      <c r="LD12" s="65"/>
      <c r="LE12" s="65"/>
      <c r="LF12" s="74" t="s">
        <v>148</v>
      </c>
      <c r="LG12" s="75" t="str">
        <f>IF($LG$8,LL7,"-")</f>
        <v>-</v>
      </c>
      <c r="LH12" s="75" t="str">
        <f>IF($LG$8,LM7,"-")</f>
        <v>-</v>
      </c>
      <c r="LI12" s="75" t="str">
        <f>IF($LG$8,LN7,"-")</f>
        <v>-</v>
      </c>
      <c r="LJ12" s="75" t="str">
        <f>IF($LG$8,LO7,"-")</f>
        <v>-</v>
      </c>
      <c r="LK12" s="75" t="str">
        <f>IF($LG$8,LP7,"-")</f>
        <v>-</v>
      </c>
      <c r="LL12" s="65"/>
      <c r="LM12" s="65"/>
      <c r="LN12" s="65"/>
      <c r="LO12" s="65"/>
      <c r="LP12" s="74" t="s">
        <v>148</v>
      </c>
      <c r="LQ12" s="75" t="str">
        <f>IF($LQ$8,LV7,"-")</f>
        <v>-</v>
      </c>
      <c r="LR12" s="75" t="str">
        <f>IF($LQ$8,LW7,"-")</f>
        <v>-</v>
      </c>
      <c r="LS12" s="75" t="str">
        <f>IF($LQ$8,LX7,"-")</f>
        <v>-</v>
      </c>
      <c r="LT12" s="75" t="str">
        <f>IF($LQ$8,LY7,"-")</f>
        <v>-</v>
      </c>
      <c r="LU12" s="75" t="str">
        <f>IF($LQ$8,LZ7,"-")</f>
        <v>-</v>
      </c>
      <c r="LV12" s="65"/>
      <c r="LW12" s="65"/>
      <c r="LX12" s="65"/>
      <c r="LY12" s="65"/>
      <c r="LZ12" s="74" t="s">
        <v>148</v>
      </c>
      <c r="MA12" s="75" t="str">
        <f>IF($MA$8,MF7,"-")</f>
        <v>-</v>
      </c>
      <c r="MB12" s="75" t="str">
        <f>IF($MA$8,MG7,"-")</f>
        <v>-</v>
      </c>
      <c r="MC12" s="75" t="str">
        <f>IF($MA$8,MH7,"-")</f>
        <v>-</v>
      </c>
      <c r="MD12" s="75" t="str">
        <f>IF($MA$8,MI7,"-")</f>
        <v>-</v>
      </c>
      <c r="ME12" s="75" t="str">
        <f>IF($MA$8,MJ7,"-")</f>
        <v>-</v>
      </c>
      <c r="MF12" s="65"/>
      <c r="MG12" s="65"/>
      <c r="MH12" s="65"/>
      <c r="MI12" s="65"/>
      <c r="MJ12" s="74" t="s">
        <v>148</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149</v>
      </c>
      <c r="AY13" s="75">
        <f>$BI$7</f>
        <v>100</v>
      </c>
      <c r="AZ13" s="75">
        <f>$BI$7</f>
        <v>100</v>
      </c>
      <c r="BA13" s="75">
        <f>$BI$7</f>
        <v>100</v>
      </c>
      <c r="BB13" s="75">
        <f>$BI$7</f>
        <v>100</v>
      </c>
      <c r="BC13" s="75">
        <f>$BI$7</f>
        <v>100</v>
      </c>
      <c r="BD13" s="65"/>
      <c r="BE13" s="65"/>
      <c r="BF13" s="65"/>
      <c r="BG13" s="65"/>
      <c r="BH13" s="65"/>
      <c r="BI13" s="74" t="s">
        <v>149</v>
      </c>
      <c r="BJ13" s="75">
        <f>$BT$7</f>
        <v>100</v>
      </c>
      <c r="BK13" s="75">
        <f>$BT$7</f>
        <v>100</v>
      </c>
      <c r="BL13" s="75">
        <f>$BT$7</f>
        <v>100</v>
      </c>
      <c r="BM13" s="75">
        <f>$BT$7</f>
        <v>100</v>
      </c>
      <c r="BN13" s="75">
        <f>$BT$7</f>
        <v>100</v>
      </c>
      <c r="BO13" s="65"/>
      <c r="BP13" s="65"/>
      <c r="BQ13" s="65"/>
      <c r="BR13" s="65"/>
      <c r="BS13" s="65"/>
      <c r="BT13" s="74" t="s">
        <v>149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150</v>
      </c>
      <c r="C14" s="79"/>
      <c r="D14" s="80"/>
      <c r="E14" s="79"/>
      <c r="F14" s="187" t="s">
        <v>151</v>
      </c>
      <c r="G14" s="187"/>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7" t="s">
        <v>152</v>
      </c>
      <c r="C15" s="177"/>
      <c r="D15" s="80"/>
      <c r="E15" s="77">
        <v>1</v>
      </c>
      <c r="F15" s="177" t="s">
        <v>153</v>
      </c>
      <c r="G15" s="177"/>
      <c r="H15" s="82" t="s">
        <v>154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155</v>
      </c>
      <c r="AY15" s="80"/>
      <c r="AZ15" s="80"/>
      <c r="BA15" s="80"/>
      <c r="BB15" s="80"/>
      <c r="BC15" s="80"/>
      <c r="BD15" s="80"/>
      <c r="BE15" s="80"/>
      <c r="BF15" s="80"/>
      <c r="BG15" s="80"/>
      <c r="BH15" s="80"/>
      <c r="BI15" s="81" t="s">
        <v>155</v>
      </c>
      <c r="BJ15" s="80"/>
      <c r="BK15" s="80"/>
      <c r="BL15" s="80"/>
      <c r="BM15" s="80"/>
      <c r="BN15" s="80"/>
      <c r="BO15" s="80"/>
      <c r="BP15" s="80"/>
      <c r="BQ15" s="80"/>
      <c r="BR15" s="80"/>
      <c r="BS15" s="80"/>
      <c r="BT15" s="81" t="s">
        <v>155</v>
      </c>
      <c r="BU15" s="80"/>
      <c r="BV15" s="80"/>
      <c r="BW15" s="80"/>
      <c r="BX15" s="80"/>
      <c r="BY15" s="80"/>
      <c r="BZ15" s="80"/>
      <c r="CA15" s="80"/>
      <c r="CB15" s="80"/>
      <c r="CC15" s="80"/>
      <c r="CD15" s="80"/>
      <c r="CE15" s="81" t="s">
        <v>155</v>
      </c>
      <c r="CF15" s="80"/>
      <c r="CG15" s="80"/>
      <c r="CH15" s="80"/>
      <c r="CI15" s="80"/>
      <c r="CJ15" s="80"/>
      <c r="CK15" s="80"/>
      <c r="CL15" s="80"/>
      <c r="CM15" s="80"/>
      <c r="CN15" s="80"/>
      <c r="CO15" s="81" t="s">
        <v>155</v>
      </c>
      <c r="CP15" s="80"/>
      <c r="CQ15" s="80"/>
      <c r="CR15" s="80"/>
      <c r="CS15" s="80"/>
      <c r="CT15" s="80"/>
      <c r="CU15" s="80"/>
      <c r="CV15" s="80"/>
      <c r="CW15" s="80"/>
      <c r="CX15" s="80"/>
      <c r="CY15" s="80"/>
      <c r="CZ15" s="81" t="s">
        <v>155</v>
      </c>
      <c r="DA15" s="80"/>
      <c r="DB15" s="80"/>
      <c r="DC15" s="80"/>
      <c r="DD15" s="80"/>
      <c r="DE15" s="80"/>
      <c r="DF15" s="80"/>
      <c r="DG15" s="80"/>
      <c r="DH15" s="80"/>
      <c r="DI15" s="80"/>
      <c r="DJ15" s="81" t="s">
        <v>155</v>
      </c>
      <c r="DK15" s="80"/>
      <c r="DL15" s="80"/>
      <c r="DM15" s="80"/>
      <c r="DN15" s="80"/>
      <c r="DO15" s="80"/>
      <c r="DP15" s="80"/>
      <c r="DQ15" s="80"/>
      <c r="DR15" s="80"/>
      <c r="DS15" s="80"/>
      <c r="DT15" s="81" t="s">
        <v>155</v>
      </c>
      <c r="DU15" s="80"/>
      <c r="DV15" s="80"/>
      <c r="DW15" s="80"/>
      <c r="DX15" s="80"/>
      <c r="DY15" s="80"/>
      <c r="DZ15" s="80"/>
      <c r="EA15" s="80"/>
      <c r="EB15" s="80"/>
      <c r="EC15" s="80"/>
      <c r="ED15" s="81" t="s">
        <v>155</v>
      </c>
      <c r="EE15" s="80"/>
      <c r="EF15" s="80"/>
      <c r="EG15" s="80"/>
      <c r="EH15" s="80"/>
      <c r="EI15" s="80"/>
      <c r="EJ15" s="80"/>
      <c r="EK15" s="80"/>
      <c r="EL15" s="80"/>
      <c r="EM15" s="80"/>
      <c r="EN15" s="81" t="s">
        <v>155</v>
      </c>
      <c r="EO15" s="80"/>
      <c r="EP15" s="80"/>
      <c r="EQ15" s="80"/>
      <c r="ER15" s="80"/>
      <c r="ES15" s="80"/>
      <c r="ET15" s="80"/>
      <c r="EU15" s="80"/>
      <c r="EV15" s="80"/>
      <c r="EW15" s="80"/>
      <c r="EX15" s="80"/>
      <c r="EY15" s="81" t="s">
        <v>155</v>
      </c>
      <c r="EZ15" s="80"/>
      <c r="FA15" s="80"/>
      <c r="FB15" s="80"/>
      <c r="FC15" s="80"/>
      <c r="FD15" s="80"/>
      <c r="FE15" s="80"/>
      <c r="FF15" s="80"/>
      <c r="FG15" s="80"/>
      <c r="FH15" s="80"/>
      <c r="FI15" s="81" t="s">
        <v>155</v>
      </c>
      <c r="FJ15" s="80"/>
      <c r="FK15" s="80"/>
      <c r="FL15" s="80"/>
      <c r="FM15" s="80"/>
      <c r="FN15" s="80"/>
      <c r="FO15" s="80"/>
      <c r="FP15" s="80"/>
      <c r="FQ15" s="80"/>
      <c r="FR15" s="80"/>
      <c r="FS15" s="81" t="s">
        <v>155</v>
      </c>
      <c r="FT15" s="80"/>
      <c r="FU15" s="80"/>
      <c r="FV15" s="80"/>
      <c r="FW15" s="80"/>
      <c r="FX15" s="80"/>
      <c r="FY15" s="80"/>
      <c r="FZ15" s="80"/>
      <c r="GA15" s="80"/>
      <c r="GB15" s="80"/>
      <c r="GC15" s="81" t="s">
        <v>155</v>
      </c>
      <c r="GD15" s="80"/>
      <c r="GE15" s="80"/>
      <c r="GF15" s="80"/>
      <c r="GG15" s="80"/>
      <c r="GH15" s="80"/>
      <c r="GI15" s="80"/>
      <c r="GJ15" s="80"/>
      <c r="GK15" s="80"/>
      <c r="GL15" s="80"/>
      <c r="GM15" s="81" t="s">
        <v>155</v>
      </c>
      <c r="GN15" s="80"/>
      <c r="GO15" s="80"/>
      <c r="GP15" s="80"/>
      <c r="GQ15" s="80"/>
      <c r="GR15" s="80"/>
      <c r="GS15" s="80"/>
      <c r="GT15" s="80"/>
      <c r="GU15" s="80"/>
      <c r="GV15" s="80"/>
      <c r="GW15" s="80"/>
      <c r="GX15" s="81" t="s">
        <v>155</v>
      </c>
      <c r="GY15" s="80"/>
      <c r="GZ15" s="80"/>
      <c r="HA15" s="80"/>
      <c r="HB15" s="80"/>
      <c r="HC15" s="80"/>
      <c r="HD15" s="80"/>
      <c r="HE15" s="80"/>
      <c r="HF15" s="80"/>
      <c r="HG15" s="80"/>
      <c r="HH15" s="81" t="s">
        <v>155</v>
      </c>
      <c r="HI15" s="80"/>
      <c r="HJ15" s="80"/>
      <c r="HK15" s="80"/>
      <c r="HL15" s="80"/>
      <c r="HM15" s="80"/>
      <c r="HN15" s="80"/>
      <c r="HO15" s="80"/>
      <c r="HP15" s="80"/>
      <c r="HQ15" s="80"/>
      <c r="HR15" s="81" t="s">
        <v>155</v>
      </c>
      <c r="HS15" s="80"/>
      <c r="HT15" s="80"/>
      <c r="HU15" s="80"/>
      <c r="HV15" s="80"/>
      <c r="HW15" s="80"/>
      <c r="HX15" s="80"/>
      <c r="HY15" s="80"/>
      <c r="HZ15" s="80"/>
      <c r="IA15" s="80"/>
      <c r="IB15" s="81" t="s">
        <v>155</v>
      </c>
      <c r="IC15" s="80"/>
      <c r="ID15" s="80"/>
      <c r="IE15" s="80"/>
      <c r="IF15" s="80"/>
      <c r="IG15" s="80"/>
      <c r="IH15" s="80"/>
      <c r="II15" s="80"/>
      <c r="IJ15" s="80"/>
      <c r="IK15" s="80"/>
      <c r="IL15" s="81" t="s">
        <v>155</v>
      </c>
      <c r="IM15" s="80"/>
      <c r="IN15" s="80"/>
      <c r="IO15" s="80"/>
      <c r="IP15" s="80"/>
      <c r="IQ15" s="80"/>
      <c r="IR15" s="80"/>
      <c r="IS15" s="80"/>
      <c r="IT15" s="80"/>
      <c r="IU15" s="80"/>
      <c r="IV15" s="80"/>
      <c r="IW15" s="81" t="s">
        <v>155</v>
      </c>
      <c r="IX15" s="80"/>
      <c r="IY15" s="80"/>
      <c r="IZ15" s="80"/>
      <c r="JA15" s="80"/>
      <c r="JB15" s="80"/>
      <c r="JC15" s="80"/>
      <c r="JD15" s="80"/>
      <c r="JE15" s="80"/>
      <c r="JF15" s="80"/>
      <c r="JG15" s="81" t="s">
        <v>155</v>
      </c>
      <c r="JH15" s="80"/>
      <c r="JI15" s="80"/>
      <c r="JJ15" s="80"/>
      <c r="JK15" s="80"/>
      <c r="JL15" s="80"/>
      <c r="JM15" s="80"/>
      <c r="JN15" s="80"/>
      <c r="JO15" s="80"/>
      <c r="JP15" s="80"/>
      <c r="JQ15" s="81" t="s">
        <v>155</v>
      </c>
      <c r="JR15" s="80"/>
      <c r="JS15" s="80"/>
      <c r="JT15" s="80"/>
      <c r="JU15" s="80"/>
      <c r="JV15" s="80"/>
      <c r="JW15" s="80"/>
      <c r="JX15" s="80"/>
      <c r="JY15" s="80"/>
      <c r="JZ15" s="80"/>
      <c r="KA15" s="81" t="s">
        <v>155</v>
      </c>
      <c r="KB15" s="80"/>
      <c r="KC15" s="80"/>
      <c r="KD15" s="80"/>
      <c r="KE15" s="80"/>
      <c r="KF15" s="80"/>
      <c r="KG15" s="80"/>
      <c r="KH15" s="80"/>
      <c r="KI15" s="80"/>
      <c r="KJ15" s="80"/>
      <c r="KK15" s="81" t="s">
        <v>155</v>
      </c>
      <c r="KL15" s="80"/>
      <c r="KM15" s="80"/>
      <c r="KN15" s="80"/>
      <c r="KO15" s="80"/>
      <c r="KP15" s="80"/>
      <c r="KQ15" s="80"/>
      <c r="KR15" s="80"/>
      <c r="KS15" s="80"/>
      <c r="KT15" s="80"/>
      <c r="KU15" s="80"/>
      <c r="KV15" s="81" t="s">
        <v>155</v>
      </c>
      <c r="KW15" s="80"/>
      <c r="KX15" s="80"/>
      <c r="KY15" s="80"/>
      <c r="KZ15" s="80"/>
      <c r="LA15" s="80"/>
      <c r="LB15" s="80"/>
      <c r="LC15" s="80"/>
      <c r="LD15" s="80"/>
      <c r="LE15" s="80"/>
      <c r="LF15" s="81" t="s">
        <v>155</v>
      </c>
      <c r="LG15" s="80"/>
      <c r="LH15" s="80"/>
      <c r="LI15" s="80"/>
      <c r="LJ15" s="80"/>
      <c r="LK15" s="80"/>
      <c r="LL15" s="80"/>
      <c r="LM15" s="80"/>
      <c r="LN15" s="80"/>
      <c r="LO15" s="80"/>
      <c r="LP15" s="81" t="s">
        <v>155</v>
      </c>
      <c r="LQ15" s="80"/>
      <c r="LR15" s="80"/>
      <c r="LS15" s="80"/>
      <c r="LT15" s="80"/>
      <c r="LU15" s="80"/>
      <c r="LV15" s="80"/>
      <c r="LW15" s="80"/>
      <c r="LX15" s="80"/>
      <c r="LY15" s="80"/>
      <c r="LZ15" s="81" t="s">
        <v>155</v>
      </c>
      <c r="MA15" s="80"/>
      <c r="MB15" s="80"/>
      <c r="MC15" s="80"/>
      <c r="MD15" s="80"/>
      <c r="ME15" s="80"/>
      <c r="MF15" s="80"/>
      <c r="MG15" s="80"/>
      <c r="MH15" s="80"/>
      <c r="MI15" s="80"/>
      <c r="MJ15" s="81" t="s">
        <v>155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7" t="s">
        <v>156</v>
      </c>
      <c r="C16" s="177"/>
      <c r="D16" s="80"/>
      <c r="E16" s="77">
        <f>E15+1</f>
        <v>2</v>
      </c>
      <c r="F16" s="177" t="s">
        <v>95</v>
      </c>
      <c r="G16" s="177"/>
      <c r="H16" s="82" t="s">
        <v>157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7" t="s">
        <v>158</v>
      </c>
      <c r="C17" s="177"/>
      <c r="D17" s="80"/>
      <c r="E17" s="77">
        <f t="shared" ref="E17" si="8">E16+1</f>
        <v>3</v>
      </c>
      <c r="F17" s="177" t="s">
        <v>159</v>
      </c>
      <c r="G17" s="177"/>
      <c r="H17" s="82" t="s">
        <v>160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161</v>
      </c>
      <c r="AY17" s="85">
        <f>IF(AY7="-",NA(),AY7)</f>
        <v>147.9</v>
      </c>
      <c r="AZ17" s="85">
        <f t="shared" ref="AZ17:BC17" si="9">IF(AZ7="-",NA(),AZ7)</f>
        <v>118.6</v>
      </c>
      <c r="BA17" s="85">
        <f t="shared" si="9"/>
        <v>115.1</v>
      </c>
      <c r="BB17" s="85">
        <f t="shared" si="9"/>
        <v>181.9</v>
      </c>
      <c r="BC17" s="85" t="e">
        <f t="shared" si="9"/>
        <v>#N/A</v>
      </c>
      <c r="BD17" s="80"/>
      <c r="BE17" s="80"/>
      <c r="BF17" s="80"/>
      <c r="BG17" s="80"/>
      <c r="BH17" s="80"/>
      <c r="BI17" s="84" t="s">
        <v>161</v>
      </c>
      <c r="BJ17" s="85">
        <f>IF(BJ7="-",NA(),BJ7)</f>
        <v>147.19999999999999</v>
      </c>
      <c r="BK17" s="85">
        <f t="shared" ref="BK17:BN17" si="10">IF(BK7="-",NA(),BK7)</f>
        <v>116.6</v>
      </c>
      <c r="BL17" s="85">
        <f t="shared" si="10"/>
        <v>80.7</v>
      </c>
      <c r="BM17" s="85">
        <f t="shared" si="10"/>
        <v>6750</v>
      </c>
      <c r="BN17" s="85" t="e">
        <f t="shared" si="10"/>
        <v>#N/A</v>
      </c>
      <c r="BO17" s="80"/>
      <c r="BP17" s="80"/>
      <c r="BQ17" s="80"/>
      <c r="BR17" s="80"/>
      <c r="BS17" s="80"/>
      <c r="BT17" s="84" t="s">
        <v>161</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161</v>
      </c>
      <c r="CF17" s="85">
        <f>IF(CF7="-",NA(),CF7)</f>
        <v>16681.5</v>
      </c>
      <c r="CG17" s="85">
        <f t="shared" ref="CG17:CJ17" si="12">IF(CG7="-",NA(),CG7)</f>
        <v>20486.8</v>
      </c>
      <c r="CH17" s="85">
        <f t="shared" si="12"/>
        <v>24506</v>
      </c>
      <c r="CI17" s="85">
        <f t="shared" si="12"/>
        <v>7476.3</v>
      </c>
      <c r="CJ17" s="85" t="e">
        <f t="shared" si="12"/>
        <v>#N/A</v>
      </c>
      <c r="CK17" s="80"/>
      <c r="CL17" s="80"/>
      <c r="CM17" s="80"/>
      <c r="CN17" s="80"/>
      <c r="CO17" s="84" t="s">
        <v>162</v>
      </c>
      <c r="CP17" s="86">
        <f>IF(CP7="-",NA(),CP7)</f>
        <v>18539</v>
      </c>
      <c r="CQ17" s="86">
        <f t="shared" ref="CQ17:CT17" si="13">IF(CQ7="-",NA(),CQ7)</f>
        <v>8975</v>
      </c>
      <c r="CR17" s="86">
        <f t="shared" si="13"/>
        <v>6129</v>
      </c>
      <c r="CS17" s="86">
        <f t="shared" si="13"/>
        <v>4128</v>
      </c>
      <c r="CT17" s="86">
        <f t="shared" si="13"/>
        <v>239</v>
      </c>
      <c r="CU17" s="80"/>
      <c r="CV17" s="80"/>
      <c r="CW17" s="80"/>
      <c r="CX17" s="80"/>
      <c r="CY17" s="80"/>
      <c r="CZ17" s="84" t="s">
        <v>163</v>
      </c>
      <c r="DA17" s="85">
        <f>IF(DA7="-",NA(),DA7)</f>
        <v>17.8</v>
      </c>
      <c r="DB17" s="85">
        <f t="shared" ref="DB17:DE17" si="14">IF(DB7="-",NA(),DB7)</f>
        <v>18</v>
      </c>
      <c r="DC17" s="85">
        <f t="shared" si="14"/>
        <v>12.9</v>
      </c>
      <c r="DD17" s="85">
        <f t="shared" si="14"/>
        <v>5.0999999999999996</v>
      </c>
      <c r="DE17" s="85">
        <f t="shared" si="14"/>
        <v>0</v>
      </c>
      <c r="DF17" s="80"/>
      <c r="DG17" s="80"/>
      <c r="DH17" s="80"/>
      <c r="DI17" s="80"/>
      <c r="DJ17" s="84" t="s">
        <v>163</v>
      </c>
      <c r="DK17" s="85">
        <f>IF(DK7="-",NA(),DK7)</f>
        <v>59.1</v>
      </c>
      <c r="DL17" s="85">
        <f t="shared" ref="DL17:DO17" si="15">IF(DL7="-",NA(),DL7)</f>
        <v>72.099999999999994</v>
      </c>
      <c r="DM17" s="85">
        <f t="shared" si="15"/>
        <v>39.200000000000003</v>
      </c>
      <c r="DN17" s="85">
        <f t="shared" si="15"/>
        <v>100</v>
      </c>
      <c r="DO17" s="85" t="e">
        <f t="shared" si="15"/>
        <v>#N/A</v>
      </c>
      <c r="DP17" s="80"/>
      <c r="DQ17" s="80"/>
      <c r="DR17" s="80"/>
      <c r="DS17" s="80"/>
      <c r="DT17" s="84" t="s">
        <v>161</v>
      </c>
      <c r="DU17" s="85">
        <f>IF(DU7="-",NA(),DU7)</f>
        <v>0</v>
      </c>
      <c r="DV17" s="85">
        <f t="shared" ref="DV17:DY17" si="16">IF(DV7="-",NA(),DV7)</f>
        <v>0</v>
      </c>
      <c r="DW17" s="85">
        <f t="shared" si="16"/>
        <v>0</v>
      </c>
      <c r="DX17" s="85">
        <f t="shared" si="16"/>
        <v>0</v>
      </c>
      <c r="DY17" s="85" t="e">
        <f t="shared" si="16"/>
        <v>#N/A</v>
      </c>
      <c r="DZ17" s="80"/>
      <c r="EA17" s="80"/>
      <c r="EB17" s="80"/>
      <c r="EC17" s="80"/>
      <c r="ED17" s="84" t="s">
        <v>161</v>
      </c>
      <c r="EE17" s="85" t="e">
        <f>IF(EE7="-",NA(),EE7)</f>
        <v>#N/A</v>
      </c>
      <c r="EF17" s="85" t="e">
        <f t="shared" ref="EF17:EI17" si="17">IF(EF7="-",NA(),EF7)</f>
        <v>#N/A</v>
      </c>
      <c r="EG17" s="85" t="e">
        <f t="shared" si="17"/>
        <v>#N/A</v>
      </c>
      <c r="EH17" s="85" t="e">
        <f t="shared" si="17"/>
        <v>#N/A</v>
      </c>
      <c r="EI17" s="85" t="e">
        <f t="shared" si="17"/>
        <v>#N/A</v>
      </c>
      <c r="EJ17" s="80"/>
      <c r="EK17" s="80"/>
      <c r="EL17" s="80"/>
      <c r="EM17" s="80"/>
      <c r="EN17" s="84" t="s">
        <v>161</v>
      </c>
      <c r="EO17" s="85">
        <f>IF(EO7="-",NA(),EO7)</f>
        <v>100</v>
      </c>
      <c r="EP17" s="85">
        <f t="shared" ref="EP17:ES17" si="18">IF(EP7="-",NA(),EP7)</f>
        <v>100</v>
      </c>
      <c r="EQ17" s="85">
        <f t="shared" si="18"/>
        <v>59.8</v>
      </c>
      <c r="ER17" s="85">
        <f t="shared" si="18"/>
        <v>0</v>
      </c>
      <c r="ES17" s="85" t="e">
        <f t="shared" si="18"/>
        <v>#N/A</v>
      </c>
      <c r="ET17" s="80"/>
      <c r="EU17" s="80"/>
      <c r="EV17" s="80"/>
      <c r="EW17" s="80"/>
      <c r="EX17" s="80"/>
      <c r="EY17" s="84" t="s">
        <v>161</v>
      </c>
      <c r="EZ17" s="85" t="e">
        <f>IF(EZ7="-",NA(),EZ7)</f>
        <v>#N/A</v>
      </c>
      <c r="FA17" s="85" t="e">
        <f t="shared" ref="FA17:FD17" si="19">IF(FA7="-",NA(),FA7)</f>
        <v>#N/A</v>
      </c>
      <c r="FB17" s="85" t="e">
        <f t="shared" si="19"/>
        <v>#N/A</v>
      </c>
      <c r="FC17" s="85" t="e">
        <f t="shared" si="19"/>
        <v>#N/A</v>
      </c>
      <c r="FD17" s="85" t="e">
        <f t="shared" si="19"/>
        <v>#N/A</v>
      </c>
      <c r="FE17" s="80"/>
      <c r="FF17" s="80"/>
      <c r="FG17" s="80"/>
      <c r="FH17" s="80"/>
      <c r="FI17" s="84" t="s">
        <v>161</v>
      </c>
      <c r="FJ17" s="85" t="e">
        <f>IF(FJ7="-",NA(),FJ7)</f>
        <v>#N/A</v>
      </c>
      <c r="FK17" s="85" t="e">
        <f t="shared" ref="FK17:FN17" si="20">IF(FK7="-",NA(),FK7)</f>
        <v>#N/A</v>
      </c>
      <c r="FL17" s="85" t="e">
        <f t="shared" si="20"/>
        <v>#N/A</v>
      </c>
      <c r="FM17" s="85" t="e">
        <f t="shared" si="20"/>
        <v>#N/A</v>
      </c>
      <c r="FN17" s="85" t="e">
        <f t="shared" si="20"/>
        <v>#N/A</v>
      </c>
      <c r="FO17" s="80"/>
      <c r="FP17" s="80"/>
      <c r="FQ17" s="80"/>
      <c r="FR17" s="80"/>
      <c r="FS17" s="84" t="s">
        <v>163</v>
      </c>
      <c r="FT17" s="85" t="e">
        <f>IF(FT7="-",NA(),FT7)</f>
        <v>#N/A</v>
      </c>
      <c r="FU17" s="85" t="e">
        <f t="shared" ref="FU17:FX17" si="21">IF(FU7="-",NA(),FU7)</f>
        <v>#N/A</v>
      </c>
      <c r="FV17" s="85" t="e">
        <f t="shared" si="21"/>
        <v>#N/A</v>
      </c>
      <c r="FW17" s="85" t="e">
        <f t="shared" si="21"/>
        <v>#N/A</v>
      </c>
      <c r="FX17" s="85" t="e">
        <f t="shared" si="21"/>
        <v>#N/A</v>
      </c>
      <c r="FY17" s="80"/>
      <c r="FZ17" s="80"/>
      <c r="GA17" s="80"/>
      <c r="GB17" s="80"/>
      <c r="GC17" s="84" t="s">
        <v>163</v>
      </c>
      <c r="GD17" s="85" t="e">
        <f>IF(GD7="-",NA(),GD7)</f>
        <v>#N/A</v>
      </c>
      <c r="GE17" s="85" t="e">
        <f t="shared" ref="GE17:GH17" si="22">IF(GE7="-",NA(),GE7)</f>
        <v>#N/A</v>
      </c>
      <c r="GF17" s="85" t="e">
        <f t="shared" si="22"/>
        <v>#N/A</v>
      </c>
      <c r="GG17" s="85" t="e">
        <f t="shared" si="22"/>
        <v>#N/A</v>
      </c>
      <c r="GH17" s="85" t="e">
        <f t="shared" si="22"/>
        <v>#N/A</v>
      </c>
      <c r="GI17" s="80"/>
      <c r="GJ17" s="80"/>
      <c r="GK17" s="80"/>
      <c r="GL17" s="80"/>
      <c r="GM17" s="84" t="s">
        <v>161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162</v>
      </c>
      <c r="GY17" s="85" t="e">
        <f>IF(GY7="-",NA(),GY7)</f>
        <v>#N/A</v>
      </c>
      <c r="GZ17" s="85" t="e">
        <f t="shared" ref="GZ17:HC17" si="24">IF(GZ7="-",NA(),GZ7)</f>
        <v>#N/A</v>
      </c>
      <c r="HA17" s="85" t="e">
        <f t="shared" si="24"/>
        <v>#N/A</v>
      </c>
      <c r="HB17" s="85" t="e">
        <f t="shared" si="24"/>
        <v>#N/A</v>
      </c>
      <c r="HC17" s="85" t="e">
        <f t="shared" si="24"/>
        <v>#N/A</v>
      </c>
      <c r="HD17" s="80"/>
      <c r="HE17" s="80"/>
      <c r="HF17" s="80"/>
      <c r="HG17" s="80"/>
      <c r="HH17" s="84" t="s">
        <v>161</v>
      </c>
      <c r="HI17" s="85" t="e">
        <f>IF(HI7="-",NA(),HI7)</f>
        <v>#N/A</v>
      </c>
      <c r="HJ17" s="85" t="e">
        <f t="shared" ref="HJ17:HM17" si="25">IF(HJ7="-",NA(),HJ7)</f>
        <v>#N/A</v>
      </c>
      <c r="HK17" s="85" t="e">
        <f t="shared" si="25"/>
        <v>#N/A</v>
      </c>
      <c r="HL17" s="85" t="e">
        <f t="shared" si="25"/>
        <v>#N/A</v>
      </c>
      <c r="HM17" s="85" t="e">
        <f t="shared" si="25"/>
        <v>#N/A</v>
      </c>
      <c r="HN17" s="80"/>
      <c r="HO17" s="80"/>
      <c r="HP17" s="80"/>
      <c r="HQ17" s="80"/>
      <c r="HR17" s="84" t="s">
        <v>161</v>
      </c>
      <c r="HS17" s="85" t="e">
        <f>IF(HS7="-",NA(),HS7)</f>
        <v>#N/A</v>
      </c>
      <c r="HT17" s="85" t="e">
        <f t="shared" ref="HT17:HW17" si="26">IF(HT7="-",NA(),HT7)</f>
        <v>#N/A</v>
      </c>
      <c r="HU17" s="85" t="e">
        <f t="shared" si="26"/>
        <v>#N/A</v>
      </c>
      <c r="HV17" s="85" t="e">
        <f t="shared" si="26"/>
        <v>#N/A</v>
      </c>
      <c r="HW17" s="85" t="e">
        <f t="shared" si="26"/>
        <v>#N/A</v>
      </c>
      <c r="HX17" s="80"/>
      <c r="HY17" s="80"/>
      <c r="HZ17" s="80"/>
      <c r="IA17" s="80"/>
      <c r="IB17" s="84" t="s">
        <v>162</v>
      </c>
      <c r="IC17" s="85" t="e">
        <f>IF(IC7="-",NA(),IC7)</f>
        <v>#N/A</v>
      </c>
      <c r="ID17" s="85" t="e">
        <f t="shared" ref="ID17:IG17" si="27">IF(ID7="-",NA(),ID7)</f>
        <v>#N/A</v>
      </c>
      <c r="IE17" s="85" t="e">
        <f t="shared" si="27"/>
        <v>#N/A</v>
      </c>
      <c r="IF17" s="85" t="e">
        <f t="shared" si="27"/>
        <v>#N/A</v>
      </c>
      <c r="IG17" s="85" t="e">
        <f t="shared" si="27"/>
        <v>#N/A</v>
      </c>
      <c r="IH17" s="80"/>
      <c r="II17" s="80"/>
      <c r="IJ17" s="80"/>
      <c r="IK17" s="80"/>
      <c r="IL17" s="84" t="s">
        <v>162</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163</v>
      </c>
      <c r="IX17" s="85">
        <f>IF(IX7="-",NA(),IX7)</f>
        <v>17.8</v>
      </c>
      <c r="IY17" s="85">
        <f t="shared" ref="IY17:JB17" si="29">IF(IY7="-",NA(),IY7)</f>
        <v>18</v>
      </c>
      <c r="IZ17" s="85">
        <f t="shared" si="29"/>
        <v>12.9</v>
      </c>
      <c r="JA17" s="85">
        <f t="shared" si="29"/>
        <v>5.0999999999999996</v>
      </c>
      <c r="JB17" s="85">
        <f t="shared" si="29"/>
        <v>0</v>
      </c>
      <c r="JC17" s="80"/>
      <c r="JD17" s="80"/>
      <c r="JE17" s="80"/>
      <c r="JF17" s="80"/>
      <c r="JG17" s="84" t="s">
        <v>162</v>
      </c>
      <c r="JH17" s="85">
        <f>IF(JH7="-",NA(),JH7)</f>
        <v>59.1</v>
      </c>
      <c r="JI17" s="85">
        <f t="shared" ref="JI17:JL17" si="30">IF(JI7="-",NA(),JI7)</f>
        <v>72.099999999999994</v>
      </c>
      <c r="JJ17" s="85">
        <f t="shared" si="30"/>
        <v>39.200000000000003</v>
      </c>
      <c r="JK17" s="85">
        <f t="shared" si="30"/>
        <v>100</v>
      </c>
      <c r="JL17" s="85" t="e">
        <f t="shared" si="30"/>
        <v>#N/A</v>
      </c>
      <c r="JM17" s="80"/>
      <c r="JN17" s="80"/>
      <c r="JO17" s="80"/>
      <c r="JP17" s="80"/>
      <c r="JQ17" s="84" t="s">
        <v>162</v>
      </c>
      <c r="JR17" s="85">
        <f>IF(JR7="-",NA(),JR7)</f>
        <v>0</v>
      </c>
      <c r="JS17" s="85">
        <f t="shared" ref="JS17:JV17" si="31">IF(JS7="-",NA(),JS7)</f>
        <v>0</v>
      </c>
      <c r="JT17" s="85">
        <f t="shared" si="31"/>
        <v>0</v>
      </c>
      <c r="JU17" s="85">
        <f t="shared" si="31"/>
        <v>0</v>
      </c>
      <c r="JV17" s="85" t="e">
        <f t="shared" si="31"/>
        <v>#N/A</v>
      </c>
      <c r="JW17" s="80"/>
      <c r="JX17" s="80"/>
      <c r="JY17" s="80"/>
      <c r="JZ17" s="80"/>
      <c r="KA17" s="84" t="s">
        <v>164</v>
      </c>
      <c r="KB17" s="85" t="e">
        <f>IF(KB7="-",NA(),KB7)</f>
        <v>#N/A</v>
      </c>
      <c r="KC17" s="85" t="e">
        <f t="shared" ref="KC17:KF17" si="32">IF(KC7="-",NA(),KC7)</f>
        <v>#N/A</v>
      </c>
      <c r="KD17" s="85" t="e">
        <f t="shared" si="32"/>
        <v>#N/A</v>
      </c>
      <c r="KE17" s="85" t="e">
        <f t="shared" si="32"/>
        <v>#N/A</v>
      </c>
      <c r="KF17" s="85" t="e">
        <f t="shared" si="32"/>
        <v>#N/A</v>
      </c>
      <c r="KG17" s="80"/>
      <c r="KH17" s="80"/>
      <c r="KI17" s="80"/>
      <c r="KJ17" s="80"/>
      <c r="KK17" s="84" t="s">
        <v>161</v>
      </c>
      <c r="KL17" s="85">
        <f>IF(KL7="-",NA(),KL7)</f>
        <v>100</v>
      </c>
      <c r="KM17" s="85">
        <f t="shared" ref="KM17:KP17" si="33">IF(KM7="-",NA(),KM7)</f>
        <v>100</v>
      </c>
      <c r="KN17" s="85">
        <f t="shared" si="33"/>
        <v>59.8</v>
      </c>
      <c r="KO17" s="85">
        <f t="shared" si="33"/>
        <v>0</v>
      </c>
      <c r="KP17" s="85" t="e">
        <f t="shared" si="33"/>
        <v>#N/A</v>
      </c>
      <c r="KQ17" s="80"/>
      <c r="KR17" s="80"/>
      <c r="KS17" s="80"/>
      <c r="KT17" s="80"/>
      <c r="KU17" s="80"/>
      <c r="KV17" s="84" t="s">
        <v>163</v>
      </c>
      <c r="KW17" s="85" t="e">
        <f>IF(KW7="-",NA(),KW7)</f>
        <v>#N/A</v>
      </c>
      <c r="KX17" s="85" t="e">
        <f t="shared" ref="KX17:LA17" si="34">IF(KX7="-",NA(),KX7)</f>
        <v>#N/A</v>
      </c>
      <c r="KY17" s="85" t="e">
        <f t="shared" si="34"/>
        <v>#N/A</v>
      </c>
      <c r="KZ17" s="85" t="e">
        <f t="shared" si="34"/>
        <v>#N/A</v>
      </c>
      <c r="LA17" s="85" t="e">
        <f t="shared" si="34"/>
        <v>#N/A</v>
      </c>
      <c r="LB17" s="80"/>
      <c r="LC17" s="80"/>
      <c r="LD17" s="80"/>
      <c r="LE17" s="80"/>
      <c r="LF17" s="84" t="s">
        <v>161</v>
      </c>
      <c r="LG17" s="85" t="e">
        <f>IF(LG7="-",NA(),LG7)</f>
        <v>#N/A</v>
      </c>
      <c r="LH17" s="85" t="e">
        <f t="shared" ref="LH17:LK17" si="35">IF(LH7="-",NA(),LH7)</f>
        <v>#N/A</v>
      </c>
      <c r="LI17" s="85" t="e">
        <f t="shared" si="35"/>
        <v>#N/A</v>
      </c>
      <c r="LJ17" s="85" t="e">
        <f t="shared" si="35"/>
        <v>#N/A</v>
      </c>
      <c r="LK17" s="85" t="e">
        <f t="shared" si="35"/>
        <v>#N/A</v>
      </c>
      <c r="LL17" s="80"/>
      <c r="LM17" s="80"/>
      <c r="LN17" s="80"/>
      <c r="LO17" s="80"/>
      <c r="LP17" s="84" t="s">
        <v>163</v>
      </c>
      <c r="LQ17" s="85" t="e">
        <f>IF(LQ7="-",NA(),LQ7)</f>
        <v>#N/A</v>
      </c>
      <c r="LR17" s="85" t="e">
        <f t="shared" ref="LR17:LU17" si="36">IF(LR7="-",NA(),LR7)</f>
        <v>#N/A</v>
      </c>
      <c r="LS17" s="85" t="e">
        <f t="shared" si="36"/>
        <v>#N/A</v>
      </c>
      <c r="LT17" s="85" t="e">
        <f t="shared" si="36"/>
        <v>#N/A</v>
      </c>
      <c r="LU17" s="85" t="e">
        <f t="shared" si="36"/>
        <v>#N/A</v>
      </c>
      <c r="LV17" s="80"/>
      <c r="LW17" s="80"/>
      <c r="LX17" s="80"/>
      <c r="LY17" s="80"/>
      <c r="LZ17" s="84" t="s">
        <v>161</v>
      </c>
      <c r="MA17" s="85" t="e">
        <f>IF(MA7="-",NA(),MA7)</f>
        <v>#N/A</v>
      </c>
      <c r="MB17" s="85" t="e">
        <f t="shared" ref="MB17:ME17" si="37">IF(MB7="-",NA(),MB7)</f>
        <v>#N/A</v>
      </c>
      <c r="MC17" s="85" t="e">
        <f t="shared" si="37"/>
        <v>#N/A</v>
      </c>
      <c r="MD17" s="85" t="e">
        <f t="shared" si="37"/>
        <v>#N/A</v>
      </c>
      <c r="ME17" s="85" t="e">
        <f t="shared" si="37"/>
        <v>#N/A</v>
      </c>
      <c r="MF17" s="80"/>
      <c r="MG17" s="80"/>
      <c r="MH17" s="80"/>
      <c r="MI17" s="80"/>
      <c r="MJ17" s="84" t="s">
        <v>164</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7" t="s">
        <v>165</v>
      </c>
      <c r="C18" s="177"/>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166</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167</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167</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168</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168</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166</v>
      </c>
      <c r="DA18" s="85">
        <f>IF(DF7="-",NA(),DF7)</f>
        <v>29.1</v>
      </c>
      <c r="DB18" s="85">
        <f t="shared" ref="DB18:DE18" si="44">IF(DG7="-",NA(),DG7)</f>
        <v>29.6</v>
      </c>
      <c r="DC18" s="85">
        <f t="shared" si="44"/>
        <v>29.1</v>
      </c>
      <c r="DD18" s="85">
        <f t="shared" si="44"/>
        <v>27.5</v>
      </c>
      <c r="DE18" s="85">
        <f t="shared" si="44"/>
        <v>26.6</v>
      </c>
      <c r="DF18" s="80"/>
      <c r="DG18" s="80"/>
      <c r="DH18" s="80"/>
      <c r="DI18" s="80"/>
      <c r="DJ18" s="84" t="s">
        <v>166</v>
      </c>
      <c r="DK18" s="85">
        <f>IF(DP7="-",NA(),DP7)</f>
        <v>6.3</v>
      </c>
      <c r="DL18" s="85">
        <f t="shared" ref="DL18:DO18" si="45">IF(DQ7="-",NA(),DQ7)</f>
        <v>5</v>
      </c>
      <c r="DM18" s="85">
        <f t="shared" si="45"/>
        <v>4.0999999999999996</v>
      </c>
      <c r="DN18" s="85">
        <f t="shared" si="45"/>
        <v>12.3</v>
      </c>
      <c r="DO18" s="85">
        <f t="shared" si="45"/>
        <v>5.3</v>
      </c>
      <c r="DP18" s="80"/>
      <c r="DQ18" s="80"/>
      <c r="DR18" s="80"/>
      <c r="DS18" s="80"/>
      <c r="DT18" s="84" t="s">
        <v>168</v>
      </c>
      <c r="DU18" s="85">
        <f>IF(DZ7="-",NA(),DZ7)</f>
        <v>156.6</v>
      </c>
      <c r="DV18" s="85">
        <f t="shared" ref="DV18:DY18" si="46">IF(EA7="-",NA(),EA7)</f>
        <v>197.3</v>
      </c>
      <c r="DW18" s="85">
        <f t="shared" si="46"/>
        <v>179.5</v>
      </c>
      <c r="DX18" s="85">
        <f t="shared" si="46"/>
        <v>171.6</v>
      </c>
      <c r="DY18" s="85">
        <f t="shared" si="46"/>
        <v>191.4</v>
      </c>
      <c r="DZ18" s="80"/>
      <c r="EA18" s="80"/>
      <c r="EB18" s="80"/>
      <c r="EC18" s="80"/>
      <c r="ED18" s="84" t="s">
        <v>168</v>
      </c>
      <c r="EE18" s="85" t="e">
        <f>IF(EJ7="-",NA(),EJ7)</f>
        <v>#N/A</v>
      </c>
      <c r="EF18" s="85" t="e">
        <f t="shared" ref="EF18:EI18" si="47">IF(EK7="-",NA(),EK7)</f>
        <v>#N/A</v>
      </c>
      <c r="EG18" s="85" t="e">
        <f t="shared" si="47"/>
        <v>#N/A</v>
      </c>
      <c r="EH18" s="85" t="e">
        <f t="shared" si="47"/>
        <v>#N/A</v>
      </c>
      <c r="EI18" s="85" t="e">
        <f t="shared" si="47"/>
        <v>#N/A</v>
      </c>
      <c r="EJ18" s="80"/>
      <c r="EK18" s="80"/>
      <c r="EL18" s="80"/>
      <c r="EM18" s="80"/>
      <c r="EN18" s="84" t="s">
        <v>168</v>
      </c>
      <c r="EO18" s="85">
        <f>IF(ET7="-",NA(),ET7)</f>
        <v>87.4</v>
      </c>
      <c r="EP18" s="85">
        <f t="shared" ref="EP18:ES18" si="48">IF(EU7="-",NA(),EU7)</f>
        <v>91</v>
      </c>
      <c r="EQ18" s="85">
        <f t="shared" si="48"/>
        <v>84.7</v>
      </c>
      <c r="ER18" s="85">
        <f t="shared" si="48"/>
        <v>76.7</v>
      </c>
      <c r="ES18" s="85">
        <f t="shared" si="48"/>
        <v>86.8</v>
      </c>
      <c r="ET18" s="80"/>
      <c r="EU18" s="80"/>
      <c r="EV18" s="80"/>
      <c r="EW18" s="80"/>
      <c r="EX18" s="80"/>
      <c r="EY18" s="84" t="s">
        <v>166</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166</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167</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166</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169</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166</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166</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168</v>
      </c>
      <c r="IX18" s="85">
        <f>IF(OR(NOT($IX$8),JC7="-"),NA(),JC7)</f>
        <v>14.7</v>
      </c>
      <c r="IY18" s="85">
        <f>IF(OR(NOT($IX$8),JD7="-"),NA(),JD7)</f>
        <v>20.6</v>
      </c>
      <c r="IZ18" s="85">
        <f>IF(OR(NOT($IX$8),JE7="-"),NA(),JE7)</f>
        <v>19</v>
      </c>
      <c r="JA18" s="85">
        <f>IF(OR(NOT($IX$8),JF7="-"),NA(),JF7)</f>
        <v>16.8</v>
      </c>
      <c r="JB18" s="85">
        <f>IF(OR(NOT($IX$8),JG7="-"),NA(),JG7)</f>
        <v>15.8</v>
      </c>
      <c r="JC18" s="80"/>
      <c r="JD18" s="80"/>
      <c r="JE18" s="80"/>
      <c r="JF18" s="80"/>
      <c r="JG18" s="84" t="s">
        <v>168</v>
      </c>
      <c r="JH18" s="85">
        <f>IF(OR(NOT($JH$8),JM7="-"),NA(),JM7)</f>
        <v>23.8</v>
      </c>
      <c r="JI18" s="85">
        <f>IF(OR(NOT($JH$8),JN7="-"),NA(),JN7)</f>
        <v>19.8</v>
      </c>
      <c r="JJ18" s="85">
        <f>IF(OR(NOT($JH$8),JO7="-"),NA(),JO7)</f>
        <v>8.6999999999999993</v>
      </c>
      <c r="JK18" s="85">
        <f>IF(OR(NOT($JH$8),JP7="-"),NA(),JP7)</f>
        <v>9.1999999999999993</v>
      </c>
      <c r="JL18" s="85">
        <f>IF(OR(NOT($JH$8),JQ7="-"),NA(),JQ7)</f>
        <v>6.1</v>
      </c>
      <c r="JM18" s="80"/>
      <c r="JN18" s="80"/>
      <c r="JO18" s="80"/>
      <c r="JP18" s="80"/>
      <c r="JQ18" s="84" t="s">
        <v>166</v>
      </c>
      <c r="JR18" s="85">
        <f>IF(OR(NOT($JR$8),JW7="-"),NA(),JW7)</f>
        <v>250.5</v>
      </c>
      <c r="JS18" s="85">
        <f>IF(OR(NOT($JR$8),JX7="-"),NA(),JX7)</f>
        <v>426.9</v>
      </c>
      <c r="JT18" s="85">
        <f>IF(OR(NOT($JR$8),JY7="-"),NA(),JY7)</f>
        <v>431.4</v>
      </c>
      <c r="JU18" s="85">
        <f>IF(OR(NOT($JR$8),JZ7="-"),NA(),JZ7)</f>
        <v>449.9</v>
      </c>
      <c r="JV18" s="85">
        <f>IF(OR(NOT($JR$8),KA7="-"),NA(),KA7)</f>
        <v>427.3</v>
      </c>
      <c r="JW18" s="80"/>
      <c r="JX18" s="80"/>
      <c r="JY18" s="80"/>
      <c r="JZ18" s="80"/>
      <c r="KA18" s="84" t="s">
        <v>167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168</v>
      </c>
      <c r="KL18" s="85">
        <f>IF(OR(NOT($KL$8),KQ7="-"),NA(),KQ7)</f>
        <v>96.4</v>
      </c>
      <c r="KM18" s="85">
        <f>IF(OR(NOT($KL$8),KR7="-"),NA(),KR7)</f>
        <v>98.9</v>
      </c>
      <c r="KN18" s="85">
        <f>IF(OR(NOT($KL$8),KS7="-"),NA(),KS7)</f>
        <v>98.6</v>
      </c>
      <c r="KO18" s="85">
        <f>IF(OR(NOT($KL$8),KT7="-"),NA(),KT7)</f>
        <v>98.9</v>
      </c>
      <c r="KP18" s="85">
        <f>IF(OR(NOT($KL$8),KU7="-"),NA(),KU7)</f>
        <v>100</v>
      </c>
      <c r="KQ18" s="80"/>
      <c r="KR18" s="80"/>
      <c r="KS18" s="80"/>
      <c r="KT18" s="80"/>
      <c r="KU18" s="80"/>
      <c r="KV18" s="84" t="s">
        <v>166</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166</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167</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7" t="s">
        <v>170</v>
      </c>
      <c r="C19" s="177"/>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149</v>
      </c>
      <c r="AY19" s="85">
        <f>$BI$7</f>
        <v>100</v>
      </c>
      <c r="AZ19" s="85">
        <f t="shared" ref="AZ19:BC19" si="49">$BI$7</f>
        <v>100</v>
      </c>
      <c r="BA19" s="85">
        <f t="shared" si="49"/>
        <v>100</v>
      </c>
      <c r="BB19" s="85">
        <f t="shared" si="49"/>
        <v>100</v>
      </c>
      <c r="BC19" s="85">
        <f t="shared" si="49"/>
        <v>100</v>
      </c>
      <c r="BD19" s="80"/>
      <c r="BE19" s="80"/>
      <c r="BF19" s="80"/>
      <c r="BG19" s="80"/>
      <c r="BH19" s="80"/>
      <c r="BI19" s="87" t="s">
        <v>149</v>
      </c>
      <c r="BJ19" s="85">
        <f>$BT$7</f>
        <v>100</v>
      </c>
      <c r="BK19" s="85">
        <f>$BT$7</f>
        <v>100</v>
      </c>
      <c r="BL19" s="85">
        <f>$BT$7</f>
        <v>100</v>
      </c>
      <c r="BM19" s="85">
        <f>$BT$7</f>
        <v>100</v>
      </c>
      <c r="BN19" s="85">
        <f>$BT$7</f>
        <v>100</v>
      </c>
      <c r="BO19" s="80"/>
      <c r="BP19" s="80"/>
      <c r="BQ19" s="80"/>
      <c r="BR19" s="80"/>
      <c r="BS19" s="80"/>
      <c r="BT19" s="87" t="s">
        <v>149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7" t="s">
        <v>171</v>
      </c>
      <c r="C20" s="177"/>
      <c r="D20" s="80"/>
    </row>
    <row r="21" spans="1:374" x14ac:dyDescent="0.15">
      <c r="A21" s="77">
        <f t="shared" si="7"/>
        <v>7</v>
      </c>
      <c r="B21" s="177" t="s">
        <v>172</v>
      </c>
      <c r="C21" s="177"/>
      <c r="D21" s="80"/>
    </row>
    <row r="22" spans="1:374" x14ac:dyDescent="0.15">
      <c r="A22" s="77">
        <f t="shared" si="7"/>
        <v>8</v>
      </c>
      <c r="B22" s="177" t="s">
        <v>173</v>
      </c>
      <c r="C22" s="177"/>
      <c r="D22" s="80"/>
      <c r="E22" s="178" t="s">
        <v>174</v>
      </c>
      <c r="F22" s="179"/>
      <c r="G22" s="179"/>
      <c r="H22" s="179"/>
      <c r="I22" s="180"/>
    </row>
    <row r="23" spans="1:374" x14ac:dyDescent="0.15">
      <c r="A23" s="77">
        <f t="shared" si="7"/>
        <v>9</v>
      </c>
      <c r="B23" s="177" t="s">
        <v>175</v>
      </c>
      <c r="C23" s="177"/>
      <c r="D23" s="80"/>
      <c r="E23" s="181"/>
      <c r="F23" s="182"/>
      <c r="G23" s="182"/>
      <c r="H23" s="182"/>
      <c r="I23" s="183"/>
    </row>
    <row r="24" spans="1:374" x14ac:dyDescent="0.15">
      <c r="A24" s="77">
        <f t="shared" si="7"/>
        <v>10</v>
      </c>
      <c r="B24" s="177" t="s">
        <v>176</v>
      </c>
      <c r="C24" s="177"/>
      <c r="D24" s="80"/>
      <c r="E24" s="181"/>
      <c r="F24" s="182"/>
      <c r="G24" s="182"/>
      <c r="H24" s="182"/>
      <c r="I24" s="183"/>
    </row>
    <row r="25" spans="1:374" x14ac:dyDescent="0.15">
      <c r="A25" s="77">
        <f t="shared" si="7"/>
        <v>11</v>
      </c>
      <c r="B25" s="177" t="s">
        <v>177</v>
      </c>
      <c r="C25" s="177"/>
      <c r="D25" s="80"/>
      <c r="E25" s="181"/>
      <c r="F25" s="182"/>
      <c r="G25" s="182"/>
      <c r="H25" s="182"/>
      <c r="I25" s="183"/>
    </row>
    <row r="26" spans="1:374" x14ac:dyDescent="0.15">
      <c r="A26" s="77">
        <f t="shared" si="7"/>
        <v>12</v>
      </c>
      <c r="B26" s="177" t="s">
        <v>178</v>
      </c>
      <c r="C26" s="177"/>
      <c r="D26" s="80"/>
      <c r="E26" s="181"/>
      <c r="F26" s="182"/>
      <c r="G26" s="182"/>
      <c r="H26" s="182"/>
      <c r="I26" s="183"/>
    </row>
    <row r="27" spans="1:374" x14ac:dyDescent="0.15">
      <c r="A27" s="77">
        <f t="shared" si="7"/>
        <v>13</v>
      </c>
      <c r="B27" s="177" t="s">
        <v>179</v>
      </c>
      <c r="C27" s="177"/>
      <c r="D27" s="80"/>
      <c r="E27" s="181"/>
      <c r="F27" s="182"/>
      <c r="G27" s="182"/>
      <c r="H27" s="182"/>
      <c r="I27" s="183"/>
    </row>
    <row r="28" spans="1:374" x14ac:dyDescent="0.15">
      <c r="A28" s="77">
        <f t="shared" si="7"/>
        <v>14</v>
      </c>
      <c r="B28" s="177" t="s">
        <v>180</v>
      </c>
      <c r="C28" s="177"/>
      <c r="D28" s="80"/>
      <c r="E28" s="181"/>
      <c r="F28" s="182"/>
      <c r="G28" s="182"/>
      <c r="H28" s="182"/>
      <c r="I28" s="183"/>
    </row>
    <row r="29" spans="1:374" x14ac:dyDescent="0.15">
      <c r="A29" s="77">
        <f t="shared" si="7"/>
        <v>15</v>
      </c>
      <c r="B29" s="177" t="s">
        <v>181</v>
      </c>
      <c r="C29" s="177"/>
      <c r="D29" s="80"/>
      <c r="E29" s="181"/>
      <c r="F29" s="182"/>
      <c r="G29" s="182"/>
      <c r="H29" s="182"/>
      <c r="I29" s="183"/>
    </row>
    <row r="30" spans="1:374" x14ac:dyDescent="0.15">
      <c r="A30" s="77">
        <f t="shared" si="7"/>
        <v>16</v>
      </c>
      <c r="B30" s="177" t="s">
        <v>182</v>
      </c>
      <c r="C30" s="177"/>
      <c r="D30" s="80"/>
      <c r="E30" s="181"/>
      <c r="F30" s="182"/>
      <c r="G30" s="182"/>
      <c r="H30" s="182"/>
      <c r="I30" s="183"/>
    </row>
    <row r="31" spans="1:374" x14ac:dyDescent="0.15">
      <c r="A31" s="77"/>
      <c r="B31" s="177"/>
      <c r="C31" s="177"/>
      <c r="D31" s="80"/>
      <c r="E31" s="181"/>
      <c r="F31" s="182"/>
      <c r="G31" s="182"/>
      <c r="H31" s="182"/>
      <c r="I31" s="183"/>
    </row>
    <row r="32" spans="1:374" x14ac:dyDescent="0.15">
      <c r="A32" s="77"/>
      <c r="B32" s="177"/>
      <c r="C32" s="177"/>
      <c r="D32" s="80"/>
      <c r="E32" s="181"/>
      <c r="F32" s="182"/>
      <c r="G32" s="182"/>
      <c r="H32" s="182"/>
      <c r="I32" s="183"/>
    </row>
    <row r="33" spans="1:9" x14ac:dyDescent="0.15">
      <c r="A33" s="77"/>
      <c r="B33" s="177"/>
      <c r="C33" s="177"/>
      <c r="D33" s="80"/>
      <c r="E33" s="181"/>
      <c r="F33" s="182"/>
      <c r="G33" s="182"/>
      <c r="H33" s="182"/>
      <c r="I33" s="183"/>
    </row>
    <row r="34" spans="1:9" x14ac:dyDescent="0.15">
      <c r="A34" s="77"/>
      <c r="B34" s="177"/>
      <c r="C34" s="177"/>
      <c r="D34" s="80"/>
      <c r="E34" s="181"/>
      <c r="F34" s="182"/>
      <c r="G34" s="182"/>
      <c r="H34" s="182"/>
      <c r="I34" s="183"/>
    </row>
    <row r="35" spans="1:9" ht="25.5" customHeight="1" x14ac:dyDescent="0.15">
      <c r="E35" s="184"/>
      <c r="F35" s="185"/>
      <c r="G35" s="185"/>
      <c r="H35" s="185"/>
      <c r="I35" s="186"/>
    </row>
    <row r="36" spans="1:9" x14ac:dyDescent="0.15">
      <c r="A36" t="s">
        <v>183</v>
      </c>
      <c r="B36" t="s">
        <v>184</v>
      </c>
    </row>
    <row r="37" spans="1:9" x14ac:dyDescent="0.15">
      <c r="A37" t="s">
        <v>185</v>
      </c>
      <c r="B37" t="s">
        <v>186</v>
      </c>
    </row>
    <row r="38" spans="1:9" x14ac:dyDescent="0.15">
      <c r="A38" t="s">
        <v>187</v>
      </c>
      <c r="B38" t="s">
        <v>188</v>
      </c>
    </row>
    <row r="39" spans="1:9" x14ac:dyDescent="0.15">
      <c r="A39" t="s">
        <v>189</v>
      </c>
      <c r="B39" t="s">
        <v>190</v>
      </c>
    </row>
    <row r="40" spans="1:9" x14ac:dyDescent="0.15">
      <c r="A40" t="s">
        <v>191</v>
      </c>
      <c r="B40" t="s">
        <v>192</v>
      </c>
    </row>
    <row r="41" spans="1:9" x14ac:dyDescent="0.15">
      <c r="A41" t="s">
        <v>193</v>
      </c>
      <c r="B41" t="s">
        <v>194</v>
      </c>
    </row>
    <row r="42" spans="1:9" x14ac:dyDescent="0.15">
      <c r="A42" t="s">
        <v>195</v>
      </c>
      <c r="B42" t="s">
        <v>196</v>
      </c>
    </row>
    <row r="43" spans="1:9" x14ac:dyDescent="0.15">
      <c r="A43" t="s">
        <v>197</v>
      </c>
      <c r="B43" t="s">
        <v>198</v>
      </c>
    </row>
    <row r="44" spans="1:9" x14ac:dyDescent="0.15">
      <c r="A44" t="s">
        <v>199</v>
      </c>
      <c r="B44" t="s">
        <v>200</v>
      </c>
    </row>
    <row r="45" spans="1:9" x14ac:dyDescent="0.15">
      <c r="A45" t="s">
        <v>201</v>
      </c>
      <c r="B45" t="s">
        <v>202</v>
      </c>
    </row>
    <row r="46" spans="1:9" x14ac:dyDescent="0.15">
      <c r="A46" t="s">
        <v>203</v>
      </c>
      <c r="B46" t="s">
        <v>204</v>
      </c>
    </row>
    <row r="47" spans="1:9" x14ac:dyDescent="0.15">
      <c r="A47" t="s">
        <v>205</v>
      </c>
      <c r="B47" t="s">
        <v>206</v>
      </c>
    </row>
    <row r="48" spans="1:9" x14ac:dyDescent="0.15">
      <c r="A48" t="s">
        <v>207</v>
      </c>
      <c r="B48" t="s">
        <v>208</v>
      </c>
    </row>
    <row r="49" spans="1:2" x14ac:dyDescent="0.15">
      <c r="A49" t="s">
        <v>209</v>
      </c>
      <c r="B49" t="s">
        <v>210</v>
      </c>
    </row>
    <row r="50" spans="1:2" x14ac:dyDescent="0.15">
      <c r="A50" t="s">
        <v>211</v>
      </c>
      <c r="B50" t="s">
        <v>212</v>
      </c>
    </row>
    <row r="51" spans="1:2" x14ac:dyDescent="0.15">
      <c r="A51" t="s">
        <v>213</v>
      </c>
      <c r="B51" t="s">
        <v>214</v>
      </c>
    </row>
    <row r="52" spans="1:2" x14ac:dyDescent="0.15">
      <c r="A52" t="s">
        <v>215</v>
      </c>
      <c r="B52" t="s">
        <v>216</v>
      </c>
    </row>
    <row r="53" spans="1:2" x14ac:dyDescent="0.15">
      <c r="A53" t="s">
        <v>217</v>
      </c>
      <c r="B53" t="s">
        <v>218</v>
      </c>
    </row>
    <row r="54" spans="1:2" x14ac:dyDescent="0.15">
      <c r="A54" t="s">
        <v>219</v>
      </c>
      <c r="B54" t="s">
        <v>220</v>
      </c>
    </row>
    <row r="55" spans="1:2" x14ac:dyDescent="0.15">
      <c r="A55" t="s">
        <v>221</v>
      </c>
      <c r="B55" t="s">
        <v>222</v>
      </c>
    </row>
    <row r="56" spans="1:2" x14ac:dyDescent="0.15">
      <c r="A56" t="s">
        <v>223</v>
      </c>
      <c r="B56" t="s">
        <v>224</v>
      </c>
    </row>
    <row r="57" spans="1:2" x14ac:dyDescent="0.15">
      <c r="A57" t="s">
        <v>225</v>
      </c>
      <c r="B57" t="s">
        <v>226</v>
      </c>
    </row>
    <row r="58" spans="1:2" x14ac:dyDescent="0.15">
      <c r="A58" t="s">
        <v>227</v>
      </c>
      <c r="B58" t="s">
        <v>228</v>
      </c>
    </row>
    <row r="59" spans="1:2" x14ac:dyDescent="0.15">
      <c r="A59" t="s">
        <v>229</v>
      </c>
      <c r="B59" t="s">
        <v>230</v>
      </c>
    </row>
    <row r="60" spans="1:2" x14ac:dyDescent="0.15">
      <c r="A60" t="s">
        <v>231</v>
      </c>
      <c r="B60" t="s">
        <v>232</v>
      </c>
    </row>
    <row r="61" spans="1:2" x14ac:dyDescent="0.15">
      <c r="A61" t="s">
        <v>233</v>
      </c>
      <c r="B61" t="s">
        <v>234</v>
      </c>
    </row>
    <row r="62" spans="1:2" x14ac:dyDescent="0.15">
      <c r="A62" t="s">
        <v>235</v>
      </c>
      <c r="B62" t="s">
        <v>236</v>
      </c>
    </row>
    <row r="63" spans="1:2" x14ac:dyDescent="0.15">
      <c r="A63" t="s">
        <v>237</v>
      </c>
      <c r="B63" t="s">
        <v>238</v>
      </c>
    </row>
    <row r="64" spans="1:2" x14ac:dyDescent="0.15">
      <c r="A64" t="s">
        <v>239</v>
      </c>
      <c r="B64" t="s">
        <v>240</v>
      </c>
    </row>
    <row r="65" spans="1:2" x14ac:dyDescent="0.15">
      <c r="A65" t="s">
        <v>241</v>
      </c>
      <c r="B65" t="s">
        <v>242</v>
      </c>
    </row>
    <row r="66" spans="1:2" x14ac:dyDescent="0.15">
      <c r="A66" t="s">
        <v>243</v>
      </c>
      <c r="B66" t="s">
        <v>244</v>
      </c>
    </row>
    <row r="67" spans="1:2" x14ac:dyDescent="0.15">
      <c r="A67" t="s">
        <v>245</v>
      </c>
      <c r="B67" t="s">
        <v>244</v>
      </c>
    </row>
    <row r="68" spans="1:2" x14ac:dyDescent="0.15">
      <c r="A68" t="s">
        <v>246</v>
      </c>
      <c r="B68" t="s">
        <v>244</v>
      </c>
    </row>
    <row r="69" spans="1:2" x14ac:dyDescent="0.15">
      <c r="A69" t="s">
        <v>247</v>
      </c>
      <c r="B69" t="s">
        <v>244</v>
      </c>
    </row>
    <row r="70" spans="1:2" x14ac:dyDescent="0.15">
      <c r="A70" t="s">
        <v>248</v>
      </c>
      <c r="B70" t="s">
        <v>244</v>
      </c>
    </row>
    <row r="71" spans="1:2" x14ac:dyDescent="0.15">
      <c r="A71" t="s">
        <v>249</v>
      </c>
      <c r="B71" t="s">
        <v>244</v>
      </c>
    </row>
    <row r="72" spans="1:2" x14ac:dyDescent="0.15">
      <c r="A72" t="s">
        <v>250</v>
      </c>
      <c r="B72" t="s">
        <v>244</v>
      </c>
    </row>
    <row r="73" spans="1:2" x14ac:dyDescent="0.15">
      <c r="A73" t="s">
        <v>251</v>
      </c>
      <c r="B73" t="s">
        <v>244</v>
      </c>
    </row>
    <row r="74" spans="1:2" x14ac:dyDescent="0.15">
      <c r="A74" t="s">
        <v>252</v>
      </c>
      <c r="B74" t="s">
        <v>244</v>
      </c>
    </row>
    <row r="75" spans="1:2" x14ac:dyDescent="0.15">
      <c r="A75" t="s">
        <v>253</v>
      </c>
      <c r="B75" t="s">
        <v>244</v>
      </c>
    </row>
    <row r="76" spans="1:2" x14ac:dyDescent="0.15">
      <c r="A76" t="s">
        <v>254</v>
      </c>
      <c r="B76" t="s">
        <v>244</v>
      </c>
    </row>
    <row r="77" spans="1:2" x14ac:dyDescent="0.15">
      <c r="A77" t="s">
        <v>255</v>
      </c>
      <c r="B77" t="s">
        <v>244</v>
      </c>
    </row>
    <row r="78" spans="1:2" x14ac:dyDescent="0.15">
      <c r="A78" t="s">
        <v>256</v>
      </c>
      <c r="B78" t="s">
        <v>244</v>
      </c>
    </row>
    <row r="79" spans="1:2" x14ac:dyDescent="0.15">
      <c r="A79" t="s">
        <v>257</v>
      </c>
      <c r="B79" t="s">
        <v>244</v>
      </c>
    </row>
    <row r="80" spans="1:2" x14ac:dyDescent="0.15">
      <c r="A80" t="s">
        <v>258</v>
      </c>
      <c r="B80" t="s">
        <v>244</v>
      </c>
    </row>
    <row r="81" spans="1:2" x14ac:dyDescent="0.15">
      <c r="A81" t="s">
        <v>259</v>
      </c>
      <c r="B81" t="s">
        <v>244</v>
      </c>
    </row>
    <row r="82" spans="1:2" x14ac:dyDescent="0.15">
      <c r="A82" t="s">
        <v>260</v>
      </c>
      <c r="B82" t="s">
        <v>244</v>
      </c>
    </row>
    <row r="83" spans="1:2" x14ac:dyDescent="0.15">
      <c r="A83" t="s">
        <v>261</v>
      </c>
      <c r="B83" t="s">
        <v>244</v>
      </c>
    </row>
    <row r="84" spans="1:2" x14ac:dyDescent="0.15">
      <c r="A84" t="s">
        <v>262</v>
      </c>
      <c r="B84" t="s">
        <v>244</v>
      </c>
    </row>
    <row r="85" spans="1:2" x14ac:dyDescent="0.15">
      <c r="A85" t="s">
        <v>263</v>
      </c>
      <c r="B85" t="s">
        <v>244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2026-02-17T07:21:15Z</cp:lastPrinted>
  <dcterms:created xsi:type="dcterms:W3CDTF">2025-12-22T09:31:25Z</dcterms:created>
  <dcterms:modified xsi:type="dcterms:W3CDTF">2026-02-17T07:21:55Z</dcterms:modified>
  <cp:category/>
</cp:coreProperties>
</file>