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wan-nas\各部署\上下水道課\②業務係\経営比較分析表(H27～）\R8.1通知等\【経営比較分析表】2024_063819_46_010\"/>
    </mc:Choice>
  </mc:AlternateContent>
  <xr:revisionPtr revIDLastSave="0" documentId="13_ncr:1_{2193EB87-AD14-49C3-8909-927565460154}" xr6:coauthVersionLast="47" xr6:coauthVersionMax="47" xr10:uidLastSave="{00000000-0000-0000-0000-000000000000}"/>
  <workbookProtection workbookAlgorithmName="SHA-512" workbookHashValue="aqDe4Y9EuUTS5bL3clsEDYKS8N8O02nkhDDkuXZgiso1K+XSU8pP5she2+7zZ0sB/UTwvLp1u244WD62Jd5vIA==" workbookSaltValue="Z5kO6zBQM3KJaboIzGLqH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R6" i="5"/>
  <c r="Q6" i="5"/>
  <c r="P6" i="5"/>
  <c r="P10" i="4" s="1"/>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F85" i="4"/>
  <c r="E85" i="4"/>
  <c r="W10" i="4"/>
  <c r="I10" i="4"/>
  <c r="B10" i="4"/>
  <c r="AT8" i="4"/>
  <c r="AL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<sst xmlns="http://schemas.openxmlformats.org/spreadsheetml/2006/main" count="228" uniqueCount="113">
  <si>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</si>
  <si>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</si>
  <si>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</si>
  <si>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</si>
  <si>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</si>
  <si>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</si>
  <si>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</si>
  <si>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</si>
  <si>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</si>
  <si>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</si>
  <si>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</si>
  <si>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</si>
  <si>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</si>
  <si>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</si>
  <si>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</si>
  <si>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</si>
  <si>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</si>
  <si>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</si>
  <si>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</si>
  <si>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</si>
  <si>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</si>
  <si>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</si>
  <si>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</si>
  <si>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</si>
  <si>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</si>
  <si>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</si>
  <si>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</si>
  <si>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</si>
  <si>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</si>
  <si>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</si>
  <si>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</si>
  <si>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</si>
  <si>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</si>
  <si>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</si>
  <si>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</si>
  <si>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</si>
  <si>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</si>
  <si>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</si>
  <si>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</si>
  <si>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</si>
  <si>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</si>
  <si>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</si>
  <si>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</si>
  <si>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</si>
  <si>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</si>
  <si>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</si>
  <si>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</si>
  <si>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</si>
  <si>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</si>
  <si>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</si>
  <si>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</si>
  <si>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</si>
  <si>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</si>
  <si>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</si>
  <si>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</si>
  <si>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</si>
  <si>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</si>
  <si>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</si>
  <si>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</si>
  <si>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</si>
  <si>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</si>
  <si>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</si>
  <si>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</si>
  <si>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</si>
  <si>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</si>
  <si>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</si>
  <si>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</si>
  <si>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</si>
  <si>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</si>
  <si>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</si>
  <si>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</si>
  <si>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</si>
  <si>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</si>
  <si>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</si>
  <si>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</si>
  <si>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</si>
  <si>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</si>
  <si>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</si>
  <si>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</si>
  <si>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</si>
  <si>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</si>
  <si>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</si>
  <si>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</si>
  <si>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</si>
  <si>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</si>
  <si>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</si>
  <si>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</si>
  <si>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</si>
  <si>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</si>
  <si>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</si>
  <si>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</si>
  <si>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</si>
  <si>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</si>
  <si>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高畠町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</si>
  <si>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</si>
  <si>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</si>
  <si>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</si>
  <si>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</si>
  <si>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</si>
  <si>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</si>
  <si>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</si>
  <si>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</si>
  <si>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</si>
  <si>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</si>
  <si>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</si>
  <si>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</si>
  <si>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</si>
  <si>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</si>
  <si>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</si>
  <si>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</si>
  <si>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年々率が上がっている傾向にあるため、計画的な施設更新が必要である。
②管路経年劣化率
　他団体が右肩上がりで数値が上がる中、老朽管更新事業を本格化させたことにより、ここ数年は数値が横ばいとなっている。しかしながら依然として更新が必要な管路は多くあるため、今後も事業費の平準化を図りながら計画的に更新していく必要がある。
③管路更新率
　令和2年度から令和6年度まで高畠地区中心部の老朽管更新事業を実施したことにより管路の更新が進んだ。当事業は終了となるが、今後は全町的に継続して計画的な更新事業を図る必要がある。</t>
    <rPh sb="1" eb="3">
      <t>ユウケイ</t>
    </rPh>
    <rPh sb="3" eb="5">
      <t>コテイ</t>
    </rPh>
    <rPh sb="5" eb="7">
      <t>シサン</t>
    </rPh>
    <rPh sb="7" eb="9">
      <t>ゲンカ</t>
    </rPh>
    <rPh sb="9" eb="11">
      <t>ショウキャク</t>
    </rPh>
    <rPh sb="11" eb="12">
      <t>リツ</t>
    </rPh>
    <rPh sb="14" eb="16">
      <t>ネンネン</t>
    </rPh>
    <rPh sb="16" eb="17">
      <t>リツ</t>
    </rPh>
    <rPh sb="18" eb="19">
      <t>ア</t>
    </rPh>
    <rPh sb="24" eb="26">
      <t>ケイコウ</t>
    </rPh>
    <rPh sb="32" eb="35">
      <t>ケイカクテキ</t>
    </rPh>
    <rPh sb="36" eb="38">
      <t>シセツ</t>
    </rPh>
    <rPh sb="38" eb="40">
      <t>コウシン</t>
    </rPh>
    <rPh sb="41" eb="43">
      <t>ヒツヨウ</t>
    </rPh>
    <rPh sb="49" eb="51">
      <t>カンロ</t>
    </rPh>
    <rPh sb="51" eb="53">
      <t>ケイネン</t>
    </rPh>
    <rPh sb="53" eb="55">
      <t>レッカ</t>
    </rPh>
    <rPh sb="55" eb="56">
      <t>リツ</t>
    </rPh>
    <rPh sb="58" eb="59">
      <t>タ</t>
    </rPh>
    <rPh sb="59" eb="61">
      <t>ダンタイ</t>
    </rPh>
    <rPh sb="62" eb="64">
      <t>ミギカタ</t>
    </rPh>
    <rPh sb="64" eb="65">
      <t>ア</t>
    </rPh>
    <rPh sb="68" eb="70">
      <t>スウチ</t>
    </rPh>
    <rPh sb="71" eb="72">
      <t>ア</t>
    </rPh>
    <rPh sb="74" eb="75">
      <t>ナカ</t>
    </rPh>
    <rPh sb="76" eb="78">
      <t>ロウキュウ</t>
    </rPh>
    <rPh sb="78" eb="79">
      <t>カン</t>
    </rPh>
    <rPh sb="79" eb="81">
      <t>コウシン</t>
    </rPh>
    <rPh sb="81" eb="83">
      <t>ジギョウ</t>
    </rPh>
    <rPh sb="84" eb="87">
      <t>ホンカクカ</t>
    </rPh>
    <rPh sb="98" eb="100">
      <t>スウネン</t>
    </rPh>
    <rPh sb="101" eb="103">
      <t>スウチ</t>
    </rPh>
    <rPh sb="104" eb="105">
      <t>ヨコ</t>
    </rPh>
    <rPh sb="120" eb="122">
      <t>イゼン</t>
    </rPh>
    <rPh sb="125" eb="127">
      <t>コウシン</t>
    </rPh>
    <rPh sb="128" eb="130">
      <t>ヒツヨウ</t>
    </rPh>
    <rPh sb="131" eb="133">
      <t>カンロ</t>
    </rPh>
    <rPh sb="134" eb="135">
      <t>オオ</t>
    </rPh>
    <rPh sb="141" eb="143">
      <t>コンゴ</t>
    </rPh>
    <rPh sb="144" eb="147">
      <t>ジギョウヒ</t>
    </rPh>
    <rPh sb="148" eb="151">
      <t>ヘイジュンカ</t>
    </rPh>
    <rPh sb="152" eb="153">
      <t>ハカ</t>
    </rPh>
    <rPh sb="157" eb="160">
      <t>ケイカクテキ</t>
    </rPh>
    <rPh sb="161" eb="163">
      <t>コウシン</t>
    </rPh>
    <rPh sb="167" eb="169">
      <t>ヒツヨウ</t>
    </rPh>
    <rPh sb="175" eb="177">
      <t>カンロ</t>
    </rPh>
    <rPh sb="177" eb="179">
      <t>コウシン</t>
    </rPh>
    <rPh sb="179" eb="180">
      <t>リツ</t>
    </rPh>
    <rPh sb="182" eb="184">
      <t>レイワ</t>
    </rPh>
    <rPh sb="185" eb="187">
      <t>ネンド</t>
    </rPh>
    <rPh sb="189" eb="191">
      <t>レイワ</t>
    </rPh>
    <rPh sb="192" eb="194">
      <t>ネンド</t>
    </rPh>
    <rPh sb="196" eb="198">
      <t>タカハタ</t>
    </rPh>
    <rPh sb="198" eb="200">
      <t>チク</t>
    </rPh>
    <rPh sb="200" eb="203">
      <t>チュウシンブ</t>
    </rPh>
    <rPh sb="204" eb="206">
      <t>ロウキュウ</t>
    </rPh>
    <rPh sb="206" eb="207">
      <t>カン</t>
    </rPh>
    <rPh sb="207" eb="209">
      <t>コウシン</t>
    </rPh>
    <rPh sb="209" eb="211">
      <t>ジギョウ</t>
    </rPh>
    <rPh sb="212" eb="214">
      <t>ジッシ</t>
    </rPh>
    <rPh sb="221" eb="223">
      <t>カンロ</t>
    </rPh>
    <rPh sb="224" eb="226">
      <t>コウシン</t>
    </rPh>
    <rPh sb="227" eb="228">
      <t>スス</t>
    </rPh>
    <rPh sb="231" eb="232">
      <t>トウ</t>
    </rPh>
    <rPh sb="232" eb="234">
      <t>ジギョウ</t>
    </rPh>
    <rPh sb="235" eb="237">
      <t>シュウリョウ</t>
    </rPh>
    <rPh sb="242" eb="244">
      <t>コンゴ</t>
    </rPh>
    <rPh sb="245" eb="247">
      <t>ゼンチョウ</t>
    </rPh>
    <rPh sb="247" eb="248">
      <t>テキ</t>
    </rPh>
    <rPh sb="249" eb="251">
      <t>ケイゾク</t>
    </rPh>
    <rPh sb="253" eb="256">
      <t>ケイカクテキ</t>
    </rPh>
    <rPh sb="257" eb="259">
      <t>コウシン</t>
    </rPh>
    <rPh sb="259" eb="261">
      <t>ジギョウ</t>
    </rPh>
    <rPh sb="262" eb="263">
      <t>ハカ</t>
    </rPh>
    <rPh sb="264" eb="266">
      <t>ヒツヨウ</t>
    </rPh>
    <phoneticPr fontId="4"/>
  </si>
  <si>
    <r>
      <t>　</t>
    </r>
    <r>
      <rPr>
        <sz val="11"/>
        <rFont val="ＭＳ ゴシック"/>
        <family val="3"/>
        <charset val="128"/>
      </rPr>
      <t>経営状況や収益状況は概ね良好であるが、物価高騰等により費用が増大しているため、支出内容の精査が必要である。また、施設の老朽化が進んでいることから、これまで蓄えた資金を活用して計画的な更新事業を行う必要がある。令和2年度からの重点事業であった高畠地区中心部の老朽管更新事業は完了したが、今後は令和7年度に経営戦略を見直し中長期的な計画を定め、老朽管や施設の更新を進めていく。
　また、給水人口の減少、節水器具の普及により、料金収入が減少していく見込みであることから、将来的には、料金体系の見直しや広域連携による事務の効率化を検討する必要がある。</t>
    </r>
    <rPh sb="1" eb="3">
      <t>ケイエイ</t>
    </rPh>
    <rPh sb="3" eb="5">
      <t>ジョウキョウ</t>
    </rPh>
    <rPh sb="6" eb="8">
      <t>シュウエキ</t>
    </rPh>
    <rPh sb="8" eb="10">
      <t>ジョウキョウ</t>
    </rPh>
    <rPh sb="11" eb="12">
      <t>オオム</t>
    </rPh>
    <rPh sb="13" eb="15">
      <t>リョウコウ</t>
    </rPh>
    <rPh sb="20" eb="22">
      <t>ブッカ</t>
    </rPh>
    <rPh sb="22" eb="24">
      <t>コウトウ</t>
    </rPh>
    <rPh sb="24" eb="25">
      <t>ナド</t>
    </rPh>
    <rPh sb="28" eb="30">
      <t>ヒヨウ</t>
    </rPh>
    <rPh sb="31" eb="33">
      <t>ゾウダイ</t>
    </rPh>
    <rPh sb="40" eb="42">
      <t>シシュツ</t>
    </rPh>
    <rPh sb="42" eb="44">
      <t>ナイヨウ</t>
    </rPh>
    <rPh sb="45" eb="47">
      <t>セイサ</t>
    </rPh>
    <rPh sb="48" eb="50">
      <t>ヒツヨウ</t>
    </rPh>
    <rPh sb="57" eb="59">
      <t>シセツ</t>
    </rPh>
    <rPh sb="60" eb="63">
      <t>ロウキュウカ</t>
    </rPh>
    <rPh sb="64" eb="65">
      <t>スス</t>
    </rPh>
    <rPh sb="78" eb="79">
      <t>タクワ</t>
    </rPh>
    <rPh sb="81" eb="83">
      <t>シキン</t>
    </rPh>
    <rPh sb="84" eb="86">
      <t>カツヨウ</t>
    </rPh>
    <rPh sb="88" eb="91">
      <t>ケイカクテキ</t>
    </rPh>
    <rPh sb="92" eb="94">
      <t>コウシン</t>
    </rPh>
    <rPh sb="94" eb="96">
      <t>ジギョウ</t>
    </rPh>
    <rPh sb="97" eb="98">
      <t>オコナ</t>
    </rPh>
    <rPh sb="99" eb="101">
      <t>ヒツヨウ</t>
    </rPh>
    <rPh sb="105" eb="107">
      <t>レイワ</t>
    </rPh>
    <rPh sb="108" eb="110">
      <t>ネンド</t>
    </rPh>
    <rPh sb="113" eb="115">
      <t>ジュウテン</t>
    </rPh>
    <rPh sb="115" eb="117">
      <t>ジギョウ</t>
    </rPh>
    <rPh sb="127" eb="129">
      <t>コンゴ</t>
    </rPh>
    <rPh sb="130" eb="132">
      <t>レイワ</t>
    </rPh>
    <rPh sb="133" eb="135">
      <t>ネンド</t>
    </rPh>
    <rPh sb="136" eb="138">
      <t>ケイエイ</t>
    </rPh>
    <rPh sb="138" eb="140">
      <t>センリャク</t>
    </rPh>
    <rPh sb="145" eb="149">
      <t>チュウチョウキテキ</t>
    </rPh>
    <rPh sb="150" eb="152">
      <t>ケイカク</t>
    </rPh>
    <rPh sb="155" eb="157">
      <t>ロウキュウ</t>
    </rPh>
    <rPh sb="157" eb="158">
      <t>カン</t>
    </rPh>
    <rPh sb="161" eb="162">
      <t>スス</t>
    </rPh>
    <rPh sb="168" eb="169">
      <t>サダ</t>
    </rPh>
    <rPh sb="171" eb="173">
      <t>ロウキュウ</t>
    </rPh>
    <rPh sb="173" eb="174">
      <t>カン</t>
    </rPh>
    <rPh sb="175" eb="177">
      <t>シセツ</t>
    </rPh>
    <rPh sb="178" eb="180">
      <t>コウシン</t>
    </rPh>
    <rPh sb="181" eb="183">
      <t>ゲンショウ</t>
    </rPh>
    <rPh sb="184" eb="186">
      <t>セッスイ</t>
    </rPh>
    <rPh sb="186" eb="188">
      <t>キグ</t>
    </rPh>
    <rPh sb="189" eb="191">
      <t>フキュウ</t>
    </rPh>
    <rPh sb="195" eb="197">
      <t>リョウキン</t>
    </rPh>
    <rPh sb="197" eb="199">
      <t>シュウニュウ</t>
    </rPh>
    <rPh sb="200" eb="202">
      <t>ゲンショウ</t>
    </rPh>
    <rPh sb="206" eb="208">
      <t>ミコ</t>
    </rPh>
    <rPh sb="217" eb="219">
      <t>ケンゼン</t>
    </rPh>
    <rPh sb="219" eb="221">
      <t>ケイエイ</t>
    </rPh>
    <rPh sb="222" eb="224">
      <t>イジ</t>
    </rPh>
    <rPh sb="229" eb="232">
      <t>ショウライテキ</t>
    </rPh>
    <rPh sb="234" eb="236">
      <t>レンケイ</t>
    </rPh>
    <rPh sb="239" eb="241">
      <t>ジム</t>
    </rPh>
    <rPh sb="242" eb="245">
      <t>コウリツカ</t>
    </rPh>
    <rPh sb="246" eb="248">
      <t>ケントウ</t>
    </rPh>
    <rPh sb="250" eb="252">
      <t>ヒツヨウ</t>
    </rPh>
    <phoneticPr fontId="4"/>
  </si>
  <si>
    <r>
      <rPr>
        <sz val="10"/>
        <rFont val="ＭＳ Ｐゴシック"/>
        <family val="3"/>
        <charset val="128"/>
      </rPr>
      <t>①経常収支比率
　経常収支比率は、黒字を示す100％以上を継続して維持しており、今後の更新投資等のための財源は確保されている。
②累積欠損金比率
　営業活動により生じた損失はなく、給水収益は横ばいであることから、当面欠損金は発生しないと見込まれる。</t>
    </r>
    <r>
      <rPr>
        <sz val="10"/>
        <color rgb="FFFF0000"/>
        <rFont val="ＭＳ Ｐゴシック"/>
        <family val="3"/>
        <charset val="128"/>
      </rPr>
      <t xml:space="preserve">
</t>
    </r>
    <r>
      <rPr>
        <sz val="10"/>
        <rFont val="ＭＳ Ｐゴシック"/>
        <family val="3"/>
        <charset val="128"/>
      </rPr>
      <t>③流動比率
　継続的に100％を超え健全な数値を保っており運営資金は十分に確保されている。</t>
    </r>
    <r>
      <rPr>
        <sz val="10"/>
        <color rgb="FFFF0000"/>
        <rFont val="ＭＳ Ｐゴシック"/>
        <family val="3"/>
        <charset val="128"/>
      </rPr>
      <t xml:space="preserve">
</t>
    </r>
    <r>
      <rPr>
        <sz val="10"/>
        <rFont val="ＭＳ Ｐゴシック"/>
        <family val="3"/>
        <charset val="128"/>
      </rPr>
      <t>④企業債残高対給水収益比率
　老朽管更新事業について起債借入しているが、償還は順調に進んでおり、給水収益は横ばいのため比率は安定している。</t>
    </r>
    <r>
      <rPr>
        <sz val="10"/>
        <color rgb="FFFF0000"/>
        <rFont val="ＭＳ Ｐゴシック"/>
        <family val="3"/>
        <charset val="128"/>
      </rPr>
      <t xml:space="preserve">
</t>
    </r>
    <r>
      <rPr>
        <sz val="10"/>
        <rFont val="ＭＳ Ｐゴシック"/>
        <family val="3"/>
        <charset val="128"/>
      </rPr>
      <t>⑤料金回収率
　平均値を上回ってはいるが、物価高騰等に伴い費用が増加傾向であるため、支出内容を精査し費用削減に努め、更新投資に充てる財源が確保されるようにしていく必要がある。</t>
    </r>
    <r>
      <rPr>
        <sz val="10"/>
        <color rgb="FFFF0000"/>
        <rFont val="ＭＳ Ｐゴシック"/>
        <family val="3"/>
        <charset val="128"/>
      </rPr>
      <t xml:space="preserve">
</t>
    </r>
    <r>
      <rPr>
        <sz val="10"/>
        <rFont val="ＭＳ Ｐゴシック"/>
        <family val="3"/>
        <charset val="128"/>
      </rPr>
      <t>⑥給水原価
　前年度より減少しているが、物価高騰や人件費増により総費用が増加傾向であるため、今後も引き続き投資の効率化や維持管理費の削減などの経営改善に努めていく必要がある。</t>
    </r>
    <r>
      <rPr>
        <sz val="10"/>
        <color rgb="FFFF0000"/>
        <rFont val="ＭＳ Ｐゴシック"/>
        <family val="3"/>
        <charset val="128"/>
      </rPr>
      <t xml:space="preserve">
</t>
    </r>
    <r>
      <rPr>
        <sz val="10"/>
        <rFont val="ＭＳ Ｐゴシック"/>
        <family val="3"/>
        <charset val="128"/>
      </rPr>
      <t>⑦施設利用率
　季節により使用水量に変動はあるが、継続して平均値を上回っており適切な施設規模を維持管理している。</t>
    </r>
    <r>
      <rPr>
        <sz val="10"/>
        <color rgb="FFFF0000"/>
        <rFont val="ＭＳ Ｐゴシック"/>
        <family val="3"/>
        <charset val="128"/>
      </rPr>
      <t xml:space="preserve">
</t>
    </r>
    <r>
      <rPr>
        <sz val="10"/>
        <rFont val="ＭＳ Ｐゴシック"/>
        <family val="3"/>
        <charset val="128"/>
      </rPr>
      <t>⑧有収率
　継続して実施している漏水調査業務により、漏水等の原因の特定と、早期の修繕につながっていることから、給水される水量を収益に結びつけることができている。</t>
    </r>
    <rPh sb="1" eb="3">
      <t>ケイジョウ</t>
    </rPh>
    <rPh sb="3" eb="5">
      <t>シュウシ</t>
    </rPh>
    <rPh sb="5" eb="7">
      <t>ヒリツ</t>
    </rPh>
    <rPh sb="17" eb="19">
      <t>クロジ</t>
    </rPh>
    <rPh sb="20" eb="21">
      <t>シメ</t>
    </rPh>
    <rPh sb="26" eb="28">
      <t>イジョウ</t>
    </rPh>
    <rPh sb="29" eb="31">
      <t>ケイゾク</t>
    </rPh>
    <rPh sb="33" eb="35">
      <t>イジ</t>
    </rPh>
    <rPh sb="40" eb="42">
      <t>コンゴ</t>
    </rPh>
    <rPh sb="43" eb="45">
      <t>コウシン</t>
    </rPh>
    <rPh sb="45" eb="47">
      <t>トウシ</t>
    </rPh>
    <rPh sb="47" eb="48">
      <t>トウ</t>
    </rPh>
    <rPh sb="52" eb="54">
      <t>ザイゲン</t>
    </rPh>
    <rPh sb="55" eb="57">
      <t>カクホ</t>
    </rPh>
    <rPh sb="65" eb="67">
      <t>ルイセキ</t>
    </rPh>
    <rPh sb="67" eb="69">
      <t>ケッソン</t>
    </rPh>
    <rPh sb="69" eb="70">
      <t>キン</t>
    </rPh>
    <rPh sb="70" eb="72">
      <t>ヒリツ</t>
    </rPh>
    <rPh sb="74" eb="76">
      <t>エイギョウ</t>
    </rPh>
    <rPh sb="76" eb="78">
      <t>カツドウ</t>
    </rPh>
    <rPh sb="81" eb="82">
      <t>ショウ</t>
    </rPh>
    <rPh sb="84" eb="86">
      <t>ソンシツ</t>
    </rPh>
    <rPh sb="90" eb="92">
      <t>キュウスイ</t>
    </rPh>
    <rPh sb="92" eb="94">
      <t>シュウエキ</t>
    </rPh>
    <rPh sb="95" eb="96">
      <t>ヨコ</t>
    </rPh>
    <rPh sb="106" eb="108">
      <t>トウメン</t>
    </rPh>
    <rPh sb="108" eb="110">
      <t>ケッソン</t>
    </rPh>
    <rPh sb="110" eb="111">
      <t>キン</t>
    </rPh>
    <rPh sb="112" eb="114">
      <t>ハッセイ</t>
    </rPh>
    <rPh sb="118" eb="120">
      <t>ミコ</t>
    </rPh>
    <rPh sb="126" eb="128">
      <t>リュウドウ</t>
    </rPh>
    <rPh sb="128" eb="130">
      <t>ヒリツ</t>
    </rPh>
    <rPh sb="132" eb="134">
      <t>ケイゾク</t>
    </rPh>
    <rPh sb="134" eb="135">
      <t>テキ</t>
    </rPh>
    <rPh sb="141" eb="142">
      <t>コ</t>
    </rPh>
    <rPh sb="143" eb="145">
      <t>ケンゼン</t>
    </rPh>
    <rPh sb="146" eb="148">
      <t>スウチ</t>
    </rPh>
    <rPh sb="149" eb="150">
      <t>タモ</t>
    </rPh>
    <rPh sb="154" eb="156">
      <t>ウンエイ</t>
    </rPh>
    <rPh sb="156" eb="158">
      <t>シキン</t>
    </rPh>
    <rPh sb="159" eb="161">
      <t>ジュウブン</t>
    </rPh>
    <rPh sb="162" eb="164">
      <t>カクホ</t>
    </rPh>
    <rPh sb="172" eb="174">
      <t>キギョウ</t>
    </rPh>
    <rPh sb="174" eb="175">
      <t>サイ</t>
    </rPh>
    <rPh sb="175" eb="177">
      <t>ザンダカ</t>
    </rPh>
    <rPh sb="177" eb="178">
      <t>タイ</t>
    </rPh>
    <rPh sb="178" eb="180">
      <t>キュウスイ</t>
    </rPh>
    <rPh sb="180" eb="182">
      <t>シュウエキ</t>
    </rPh>
    <rPh sb="182" eb="184">
      <t>ヒリツ</t>
    </rPh>
    <rPh sb="186" eb="188">
      <t>キサイ</t>
    </rPh>
    <rPh sb="189" eb="191">
      <t>カツヨウ</t>
    </rPh>
    <rPh sb="195" eb="196">
      <t>スス</t>
    </rPh>
    <rPh sb="199" eb="201">
      <t>カリイレ</t>
    </rPh>
    <rPh sb="203" eb="204">
      <t>リツ</t>
    </rPh>
    <rPh sb="207" eb="209">
      <t>ショウカン</t>
    </rPh>
    <rPh sb="210" eb="212">
      <t>ジュンチョウ</t>
    </rPh>
    <rPh sb="213" eb="214">
      <t>スス</t>
    </rPh>
    <rPh sb="219" eb="221">
      <t>キュウスイ</t>
    </rPh>
    <rPh sb="221" eb="223">
      <t>シュウエキ</t>
    </rPh>
    <rPh sb="224" eb="225">
      <t>ヨコ</t>
    </rPh>
    <rPh sb="230" eb="232">
      <t>ヒリツ</t>
    </rPh>
    <rPh sb="233" eb="235">
      <t>アンテイ</t>
    </rPh>
    <rPh sb="242" eb="244">
      <t>ウワマワ</t>
    </rPh>
    <rPh sb="251" eb="253">
      <t>ブッカ</t>
    </rPh>
    <rPh sb="253" eb="255">
      <t>コウトウ</t>
    </rPh>
    <rPh sb="255" eb="256">
      <t>トウ</t>
    </rPh>
    <rPh sb="257" eb="258">
      <t>トモナ</t>
    </rPh>
    <rPh sb="259" eb="261">
      <t>ヒヨウ</t>
    </rPh>
    <rPh sb="262" eb="264">
      <t>ゾウカ</t>
    </rPh>
    <rPh sb="264" eb="266">
      <t>ケイコウ</t>
    </rPh>
    <rPh sb="272" eb="274">
      <t>シシュツ</t>
    </rPh>
    <rPh sb="274" eb="276">
      <t>ナイヨウ</t>
    </rPh>
    <rPh sb="277" eb="279">
      <t>セイサ</t>
    </rPh>
    <rPh sb="280" eb="282">
      <t>ヒヨウ</t>
    </rPh>
    <rPh sb="282" eb="284">
      <t>サクゲン</t>
    </rPh>
    <rPh sb="285" eb="286">
      <t>ツト</t>
    </rPh>
    <rPh sb="288" eb="290">
      <t>コウシン</t>
    </rPh>
    <rPh sb="290" eb="292">
      <t>トウシ</t>
    </rPh>
    <rPh sb="293" eb="294">
      <t>ア</t>
    </rPh>
    <rPh sb="296" eb="298">
      <t>ザイゲン</t>
    </rPh>
    <rPh sb="299" eb="301">
      <t>カクホ</t>
    </rPh>
    <rPh sb="314" eb="316">
      <t>キュウスイ</t>
    </rPh>
    <rPh sb="316" eb="318">
      <t>ゲンカ</t>
    </rPh>
    <rPh sb="322" eb="324">
      <t>ヒツヨウ</t>
    </rPh>
    <rPh sb="402" eb="404">
      <t>シセツ</t>
    </rPh>
    <rPh sb="404" eb="406">
      <t>リヨウ</t>
    </rPh>
    <rPh sb="406" eb="407">
      <t>リツ</t>
    </rPh>
    <rPh sb="419" eb="421">
      <t>シヨウ</t>
    </rPh>
    <rPh sb="421" eb="423">
      <t>スイリョウ</t>
    </rPh>
    <rPh sb="424" eb="426">
      <t>ヘンドウ</t>
    </rPh>
    <rPh sb="431" eb="433">
      <t>ケイゾク</t>
    </rPh>
    <rPh sb="435" eb="438">
      <t>ヘイキンチ</t>
    </rPh>
    <rPh sb="439" eb="441">
      <t>ウワマワ</t>
    </rPh>
    <rPh sb="445" eb="447">
      <t>テキセツ</t>
    </rPh>
    <rPh sb="448" eb="450">
      <t>シセツ</t>
    </rPh>
    <rPh sb="450" eb="452">
      <t>キボ</t>
    </rPh>
    <rPh sb="453" eb="455">
      <t>イジ</t>
    </rPh>
    <rPh sb="455" eb="457">
      <t>カンリ</t>
    </rPh>
    <rPh sb="464" eb="467">
      <t>ユウシュウリツ</t>
    </rPh>
    <rPh sb="469" eb="471">
      <t>ケイゾク</t>
    </rPh>
    <rPh sb="473" eb="475">
      <t>ジッシ</t>
    </rPh>
    <rPh sb="479" eb="481">
      <t>ロウスイ</t>
    </rPh>
    <rPh sb="481" eb="483">
      <t>チョウサ</t>
    </rPh>
    <rPh sb="483" eb="485">
      <t>ギョウム</t>
    </rPh>
    <rPh sb="489" eb="491">
      <t>ロウスイ</t>
    </rPh>
    <rPh sb="491" eb="492">
      <t>トウ</t>
    </rPh>
    <rPh sb="493" eb="495">
      <t>ゲンイン</t>
    </rPh>
    <rPh sb="496" eb="498">
      <t>トクテイ</t>
    </rPh>
    <rPh sb="500" eb="502">
      <t>ソウキ</t>
    </rPh>
    <rPh sb="503" eb="505">
      <t>シュウゼン</t>
    </rPh>
    <rPh sb="518" eb="520">
      <t>キュウスイ</t>
    </rPh>
    <rPh sb="523" eb="525">
      <t>スイリョウ</t>
    </rPh>
    <rPh sb="526" eb="528">
      <t>シュウエキ</t>
    </rPh>
    <rPh sb="529" eb="530">
      <t>ムス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</si>
</sst>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10"/>
      <color rgb="FFFF0000"/>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0.45</c:v>
                </c:pt>
                <c:pt idx="1">
                  <c:v>0.87</c:v>
                </c:pt>
                <c:pt idx="2">
                  <c:v>0.56999999999999995</c:v>
                </c:pt>
                <c:pt idx="3">
                  <c:v>0.47</c:v>
                </c:pt>
                <c:pt idx="4">
                  <c:v>0.38</c:v>
                </c:pt>
              </c:numCache>
            </c:numRef>
          </c:val>
          <c:extLst>
            <c:ext xmlns:c16="http://schemas.microsoft.com/office/drawing/2014/chart" uri="{C3380CC4-5D6E-409C-BE32-E72D297353CC}">
              <c16:uniqueId val="{00000000-619D-43B9-8889-21BA39B8590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19D-43B9-8889-21BA39B8590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66.569999999999993</c:v>
                </c:pt>
                <c:pt idx="1">
                  <c:v>67.94</c:v>
                </c:pt>
                <c:pt idx="2">
                  <c:v>68.930000000000007</c:v>
                </c:pt>
                <c:pt idx="3">
                  <c:v>67.33</c:v>
                </c:pt>
                <c:pt idx="4">
                  <c:v>68.88</c:v>
                </c:pt>
              </c:numCache>
            </c:numRef>
          </c:val>
          <c:extLst>
            <c:ext xmlns:c16="http://schemas.microsoft.com/office/drawing/2014/chart" uri="{C3380CC4-5D6E-409C-BE32-E72D297353CC}">
              <c16:uniqueId val="{00000000-A617-4157-9250-1686219C40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617-4157-9250-1686219C40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92.13</c:v>
                </c:pt>
                <c:pt idx="1">
                  <c:v>92.73</c:v>
                </c:pt>
                <c:pt idx="2">
                  <c:v>90.72</c:v>
                </c:pt>
                <c:pt idx="3">
                  <c:v>92.35</c:v>
                </c:pt>
                <c:pt idx="4">
                  <c:v>90.89</c:v>
                </c:pt>
              </c:numCache>
            </c:numRef>
          </c:val>
          <c:extLst>
            <c:ext xmlns:c16="http://schemas.microsoft.com/office/drawing/2014/chart" uri="{C3380CC4-5D6E-409C-BE32-E72D297353CC}">
              <c16:uniqueId val="{00000000-1F1B-440F-94A3-810D5EC87D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1F1B-440F-94A3-810D5EC87D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118.65</c:v>
                </c:pt>
                <c:pt idx="1">
                  <c:v>120.46</c:v>
                </c:pt>
                <c:pt idx="2">
                  <c:v>113.35</c:v>
                </c:pt>
                <c:pt idx="3">
                  <c:v>117.49</c:v>
                </c:pt>
                <c:pt idx="4">
                  <c:v>118.01</c:v>
                </c:pt>
              </c:numCache>
            </c:numRef>
          </c:val>
          <c:extLst>
            <c:ext xmlns:c16="http://schemas.microsoft.com/office/drawing/2014/chart" uri="{C3380CC4-5D6E-409C-BE32-E72D297353CC}">
              <c16:uniqueId val="{00000000-A88A-454B-B13E-7522D190E2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88A-454B-B13E-7522D190E2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50.22</c:v>
                </c:pt>
                <c:pt idx="1">
                  <c:v>50.85</c:v>
                </c:pt>
                <c:pt idx="2">
                  <c:v>51.79</c:v>
                </c:pt>
                <c:pt idx="3">
                  <c:v>52.43</c:v>
                </c:pt>
                <c:pt idx="4">
                  <c:v>53.26</c:v>
                </c:pt>
              </c:numCache>
            </c:numRef>
          </c:val>
          <c:extLst>
            <c:ext xmlns:c16="http://schemas.microsoft.com/office/drawing/2014/chart" uri="{C3380CC4-5D6E-409C-BE32-E72D297353CC}">
              <c16:uniqueId val="{00000000-0786-43B2-ADA9-3ED712E497C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786-43B2-ADA9-3ED712E497C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19.98</c:v>
                </c:pt>
                <c:pt idx="1">
                  <c:v>19.96</c:v>
                </c:pt>
                <c:pt idx="2">
                  <c:v>19.77</c:v>
                </c:pt>
                <c:pt idx="3">
                  <c:v>19.12</c:v>
                </c:pt>
                <c:pt idx="4">
                  <c:v>19.37</c:v>
                </c:pt>
              </c:numCache>
            </c:numRef>
          </c:val>
          <c:extLst>
            <c:ext xmlns:c16="http://schemas.microsoft.com/office/drawing/2014/chart" uri="{C3380CC4-5D6E-409C-BE32-E72D297353CC}">
              <c16:uniqueId val="{00000000-9E92-444E-A352-FDF7E74232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E92-444E-A352-FDF7E74232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4D-4DAA-BFC8-03010BDDEF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A74D-4DAA-BFC8-03010BDDEF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818.93</c:v>
                </c:pt>
                <c:pt idx="1">
                  <c:v>908.08</c:v>
                </c:pt>
                <c:pt idx="2">
                  <c:v>961.43</c:v>
                </c:pt>
                <c:pt idx="3">
                  <c:v>1174.95</c:v>
                </c:pt>
                <c:pt idx="4">
                  <c:v>996.68</c:v>
                </c:pt>
              </c:numCache>
            </c:numRef>
          </c:val>
          <c:extLst>
            <c:ext xmlns:c16="http://schemas.microsoft.com/office/drawing/2014/chart" uri="{C3380CC4-5D6E-409C-BE32-E72D297353CC}">
              <c16:uniqueId val="{00000000-C520-41CC-A497-12D45227BB6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C520-41CC-A497-12D45227BB6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90.44</c:v>
                </c:pt>
                <c:pt idx="1">
                  <c:v>87.68</c:v>
                </c:pt>
                <c:pt idx="2">
                  <c:v>80.98</c:v>
                </c:pt>
                <c:pt idx="3">
                  <c:v>78.94</c:v>
                </c:pt>
                <c:pt idx="4">
                  <c:v>78.8</c:v>
                </c:pt>
              </c:numCache>
            </c:numRef>
          </c:val>
          <c:extLst>
            <c:ext xmlns:c16="http://schemas.microsoft.com/office/drawing/2014/chart" uri="{C3380CC4-5D6E-409C-BE32-E72D297353CC}">
              <c16:uniqueId val="{00000000-9E6B-4B90-BBF3-4A6CC05FD72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9E6B-4B90-BBF3-4A6CC05FD72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114.07</c:v>
                </c:pt>
                <c:pt idx="1">
                  <c:v>118.86</c:v>
                </c:pt>
                <c:pt idx="2">
                  <c:v>109.81</c:v>
                </c:pt>
                <c:pt idx="3">
                  <c:v>114.69</c:v>
                </c:pt>
                <c:pt idx="4">
                  <c:v>116.8</c:v>
                </c:pt>
              </c:numCache>
            </c:numRef>
          </c:val>
          <c:extLst>
            <c:ext xmlns:c16="http://schemas.microsoft.com/office/drawing/2014/chart" uri="{C3380CC4-5D6E-409C-BE32-E72D297353CC}">
              <c16:uniqueId val="{00000000-BA17-407C-B219-EBC45A6A32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A17-407C-B219-EBC45A6A32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179.4</c:v>
                </c:pt>
                <c:pt idx="1">
                  <c:v>174.62</c:v>
                </c:pt>
                <c:pt idx="2">
                  <c:v>189.59</c:v>
                </c:pt>
                <c:pt idx="3">
                  <c:v>182.06</c:v>
                </c:pt>
                <c:pt idx="4">
                  <c:v>179.31</c:v>
                </c:pt>
              </c:numCache>
            </c:numRef>
          </c:val>
          <c:extLst>
            <c:ext xmlns:c16="http://schemas.microsoft.com/office/drawing/2014/chart" uri="{C3380CC4-5D6E-409C-BE32-E72D297353CC}">
              <c16:uniqueId val="{00000000-4D39-43ED-944E-B7185084A5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D39-43ED-944E-B7185084A5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9" zoomScale="75" zoomScaleNormal="7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山形県　高畠町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21306</v>
      </c>
      <c r="AM8" s="44"/>
      <c r="AN8" s="44"/>
      <c r="AO8" s="44"/>
      <c r="AP8" s="44"/>
      <c r="AQ8" s="44"/>
      <c r="AR8" s="44"/>
      <c r="AS8" s="44"/>
      <c r="AT8" s="45">
        <f>データ!$S$6</f>
        <v>180.26</v>
      </c>
      <c r="AU8" s="46"/>
      <c r="AV8" s="46"/>
      <c r="AW8" s="46"/>
      <c r="AX8" s="46"/>
      <c r="AY8" s="46"/>
      <c r="AZ8" s="46"/>
      <c r="BA8" s="46"/>
      <c r="BB8" s="47">
        <f>データ!$T$6</f>
        <v>118.2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91.55</v>
      </c>
      <c r="J10" s="46"/>
      <c r="K10" s="46"/>
      <c r="L10" s="46"/>
      <c r="M10" s="46"/>
      <c r="N10" s="46"/>
      <c r="O10" s="80"/>
      <c r="P10" s="47">
        <f>データ!$P$6</f>
        <v>99.33</v>
      </c>
      <c r="Q10" s="47"/>
      <c r="R10" s="47"/>
      <c r="S10" s="47"/>
      <c r="T10" s="47"/>
      <c r="U10" s="47"/>
      <c r="V10" s="47"/>
      <c r="W10" s="44">
        <f>データ!$Q$6</f>
        <v>3850</v>
      </c>
      <c r="X10" s="44"/>
      <c r="Y10" s="44"/>
      <c r="Z10" s="44"/>
      <c r="AA10" s="44"/>
      <c r="AB10" s="44"/>
      <c r="AC10" s="44"/>
      <c r="AD10" s="2"/>
      <c r="AE10" s="2"/>
      <c r="AF10" s="2"/>
      <c r="AG10" s="2"/>
      <c r="AH10" s="2"/>
      <c r="AI10" s="2"/>
      <c r="AJ10" s="2"/>
      <c r="AK10" s="2"/>
      <c r="AL10" s="44">
        <f>データ!$U$6</f>
        <v>21025</v>
      </c>
      <c r="AM10" s="44"/>
      <c r="AN10" s="44"/>
      <c r="AO10" s="44"/>
      <c r="AP10" s="44"/>
      <c r="AQ10" s="44"/>
      <c r="AR10" s="44"/>
      <c r="AS10" s="44"/>
      <c r="AT10" s="45">
        <f>データ!$V$6</f>
        <v>43.7</v>
      </c>
      <c r="AU10" s="46"/>
      <c r="AV10" s="46"/>
      <c r="AW10" s="46"/>
      <c r="AX10" s="46"/>
      <c r="AY10" s="46"/>
      <c r="AZ10" s="46"/>
      <c r="BA10" s="46"/>
      <c r="BB10" s="47">
        <f>データ!$W$6</f>
        <v>481.12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2" t="s">
        <v>112</v>
      </c>
      <c r="BM16" s="93"/>
      <c r="BN16" s="93"/>
      <c r="BO16" s="93"/>
      <c r="BP16" s="93"/>
      <c r="BQ16" s="93"/>
      <c r="BR16" s="93"/>
      <c r="BS16" s="93"/>
      <c r="BT16" s="93"/>
      <c r="BU16" s="93"/>
      <c r="BV16" s="93"/>
      <c r="BW16" s="93"/>
      <c r="BX16" s="93"/>
      <c r="BY16" s="93"/>
      <c r="BZ16" s="9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3"/>
      <c r="BN17" s="93"/>
      <c r="BO17" s="93"/>
      <c r="BP17" s="93"/>
      <c r="BQ17" s="93"/>
      <c r="BR17" s="93"/>
      <c r="BS17" s="93"/>
      <c r="BT17" s="93"/>
      <c r="BU17" s="93"/>
      <c r="BV17" s="93"/>
      <c r="BW17" s="93"/>
      <c r="BX17" s="93"/>
      <c r="BY17" s="93"/>
      <c r="BZ17" s="9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3"/>
      <c r="BN18" s="93"/>
      <c r="BO18" s="93"/>
      <c r="BP18" s="93"/>
      <c r="BQ18" s="93"/>
      <c r="BR18" s="93"/>
      <c r="BS18" s="93"/>
      <c r="BT18" s="93"/>
      <c r="BU18" s="93"/>
      <c r="BV18" s="93"/>
      <c r="BW18" s="93"/>
      <c r="BX18" s="93"/>
      <c r="BY18" s="93"/>
      <c r="BZ18" s="9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3"/>
      <c r="BN19" s="93"/>
      <c r="BO19" s="93"/>
      <c r="BP19" s="93"/>
      <c r="BQ19" s="93"/>
      <c r="BR19" s="93"/>
      <c r="BS19" s="93"/>
      <c r="BT19" s="93"/>
      <c r="BU19" s="93"/>
      <c r="BV19" s="93"/>
      <c r="BW19" s="93"/>
      <c r="BX19" s="93"/>
      <c r="BY19" s="93"/>
      <c r="BZ19" s="9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3"/>
      <c r="BN20" s="93"/>
      <c r="BO20" s="93"/>
      <c r="BP20" s="93"/>
      <c r="BQ20" s="93"/>
      <c r="BR20" s="93"/>
      <c r="BS20" s="93"/>
      <c r="BT20" s="93"/>
      <c r="BU20" s="93"/>
      <c r="BV20" s="93"/>
      <c r="BW20" s="93"/>
      <c r="BX20" s="93"/>
      <c r="BY20" s="93"/>
      <c r="BZ20" s="9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3"/>
      <c r="BN21" s="93"/>
      <c r="BO21" s="93"/>
      <c r="BP21" s="93"/>
      <c r="BQ21" s="93"/>
      <c r="BR21" s="93"/>
      <c r="BS21" s="93"/>
      <c r="BT21" s="93"/>
      <c r="BU21" s="93"/>
      <c r="BV21" s="93"/>
      <c r="BW21" s="93"/>
      <c r="BX21" s="93"/>
      <c r="BY21" s="93"/>
      <c r="BZ21" s="9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3"/>
      <c r="BN22" s="93"/>
      <c r="BO22" s="93"/>
      <c r="BP22" s="93"/>
      <c r="BQ22" s="93"/>
      <c r="BR22" s="93"/>
      <c r="BS22" s="93"/>
      <c r="BT22" s="93"/>
      <c r="BU22" s="93"/>
      <c r="BV22" s="93"/>
      <c r="BW22" s="93"/>
      <c r="BX22" s="93"/>
      <c r="BY22" s="93"/>
      <c r="BZ22" s="9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3"/>
      <c r="BN23" s="93"/>
      <c r="BO23" s="93"/>
      <c r="BP23" s="93"/>
      <c r="BQ23" s="93"/>
      <c r="BR23" s="93"/>
      <c r="BS23" s="93"/>
      <c r="BT23" s="93"/>
      <c r="BU23" s="93"/>
      <c r="BV23" s="93"/>
      <c r="BW23" s="93"/>
      <c r="BX23" s="93"/>
      <c r="BY23" s="93"/>
      <c r="BZ23" s="9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3"/>
      <c r="BN24" s="93"/>
      <c r="BO24" s="93"/>
      <c r="BP24" s="93"/>
      <c r="BQ24" s="93"/>
      <c r="BR24" s="93"/>
      <c r="BS24" s="93"/>
      <c r="BT24" s="93"/>
      <c r="BU24" s="93"/>
      <c r="BV24" s="93"/>
      <c r="BW24" s="93"/>
      <c r="BX24" s="93"/>
      <c r="BY24" s="93"/>
      <c r="BZ24" s="9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3"/>
      <c r="BN25" s="93"/>
      <c r="BO25" s="93"/>
      <c r="BP25" s="93"/>
      <c r="BQ25" s="93"/>
      <c r="BR25" s="93"/>
      <c r="BS25" s="93"/>
      <c r="BT25" s="93"/>
      <c r="BU25" s="93"/>
      <c r="BV25" s="93"/>
      <c r="BW25" s="93"/>
      <c r="BX25" s="93"/>
      <c r="BY25" s="93"/>
      <c r="BZ25" s="9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3"/>
      <c r="BN26" s="93"/>
      <c r="BO26" s="93"/>
      <c r="BP26" s="93"/>
      <c r="BQ26" s="93"/>
      <c r="BR26" s="93"/>
      <c r="BS26" s="93"/>
      <c r="BT26" s="93"/>
      <c r="BU26" s="93"/>
      <c r="BV26" s="93"/>
      <c r="BW26" s="93"/>
      <c r="BX26" s="93"/>
      <c r="BY26" s="93"/>
      <c r="BZ26" s="9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3"/>
      <c r="BN27" s="93"/>
      <c r="BO27" s="93"/>
      <c r="BP27" s="93"/>
      <c r="BQ27" s="93"/>
      <c r="BR27" s="93"/>
      <c r="BS27" s="93"/>
      <c r="BT27" s="93"/>
      <c r="BU27" s="93"/>
      <c r="BV27" s="93"/>
      <c r="BW27" s="93"/>
      <c r="BX27" s="93"/>
      <c r="BY27" s="93"/>
      <c r="BZ27" s="9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3"/>
      <c r="BN28" s="93"/>
      <c r="BO28" s="93"/>
      <c r="BP28" s="93"/>
      <c r="BQ28" s="93"/>
      <c r="BR28" s="93"/>
      <c r="BS28" s="93"/>
      <c r="BT28" s="93"/>
      <c r="BU28" s="93"/>
      <c r="BV28" s="93"/>
      <c r="BW28" s="93"/>
      <c r="BX28" s="93"/>
      <c r="BY28" s="93"/>
      <c r="BZ28" s="9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3"/>
      <c r="BN29" s="93"/>
      <c r="BO29" s="93"/>
      <c r="BP29" s="93"/>
      <c r="BQ29" s="93"/>
      <c r="BR29" s="93"/>
      <c r="BS29" s="93"/>
      <c r="BT29" s="93"/>
      <c r="BU29" s="93"/>
      <c r="BV29" s="93"/>
      <c r="BW29" s="93"/>
      <c r="BX29" s="93"/>
      <c r="BY29" s="93"/>
      <c r="BZ29" s="9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3"/>
      <c r="BN30" s="93"/>
      <c r="BO30" s="93"/>
      <c r="BP30" s="93"/>
      <c r="BQ30" s="93"/>
      <c r="BR30" s="93"/>
      <c r="BS30" s="93"/>
      <c r="BT30" s="93"/>
      <c r="BU30" s="93"/>
      <c r="BV30" s="93"/>
      <c r="BW30" s="93"/>
      <c r="BX30" s="93"/>
      <c r="BY30" s="93"/>
      <c r="BZ30" s="9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3"/>
      <c r="BN31" s="93"/>
      <c r="BO31" s="93"/>
      <c r="BP31" s="93"/>
      <c r="BQ31" s="93"/>
      <c r="BR31" s="93"/>
      <c r="BS31" s="93"/>
      <c r="BT31" s="93"/>
      <c r="BU31" s="93"/>
      <c r="BV31" s="93"/>
      <c r="BW31" s="93"/>
      <c r="BX31" s="93"/>
      <c r="BY31" s="93"/>
      <c r="BZ31" s="9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3"/>
      <c r="BN32" s="93"/>
      <c r="BO32" s="93"/>
      <c r="BP32" s="93"/>
      <c r="BQ32" s="93"/>
      <c r="BR32" s="93"/>
      <c r="BS32" s="93"/>
      <c r="BT32" s="93"/>
      <c r="BU32" s="93"/>
      <c r="BV32" s="93"/>
      <c r="BW32" s="93"/>
      <c r="BX32" s="93"/>
      <c r="BY32" s="93"/>
      <c r="BZ32" s="9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3"/>
      <c r="BN33" s="93"/>
      <c r="BO33" s="93"/>
      <c r="BP33" s="93"/>
      <c r="BQ33" s="93"/>
      <c r="BR33" s="93"/>
      <c r="BS33" s="93"/>
      <c r="BT33" s="93"/>
      <c r="BU33" s="93"/>
      <c r="BV33" s="93"/>
      <c r="BW33" s="93"/>
      <c r="BX33" s="93"/>
      <c r="BY33" s="93"/>
      <c r="BZ33" s="9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3"/>
      <c r="BN34" s="93"/>
      <c r="BO34" s="93"/>
      <c r="BP34" s="93"/>
      <c r="BQ34" s="93"/>
      <c r="BR34" s="93"/>
      <c r="BS34" s="93"/>
      <c r="BT34" s="93"/>
      <c r="BU34" s="93"/>
      <c r="BV34" s="93"/>
      <c r="BW34" s="93"/>
      <c r="BX34" s="93"/>
      <c r="BY34" s="93"/>
      <c r="BZ34" s="9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3"/>
      <c r="BN35" s="93"/>
      <c r="BO35" s="93"/>
      <c r="BP35" s="93"/>
      <c r="BQ35" s="93"/>
      <c r="BR35" s="93"/>
      <c r="BS35" s="93"/>
      <c r="BT35" s="93"/>
      <c r="BU35" s="93"/>
      <c r="BV35" s="93"/>
      <c r="BW35" s="93"/>
      <c r="BX35" s="93"/>
      <c r="BY35" s="93"/>
      <c r="BZ35" s="9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3"/>
      <c r="BN36" s="93"/>
      <c r="BO36" s="93"/>
      <c r="BP36" s="93"/>
      <c r="BQ36" s="93"/>
      <c r="BR36" s="93"/>
      <c r="BS36" s="93"/>
      <c r="BT36" s="93"/>
      <c r="BU36" s="93"/>
      <c r="BV36" s="93"/>
      <c r="BW36" s="93"/>
      <c r="BX36" s="93"/>
      <c r="BY36" s="93"/>
      <c r="BZ36" s="9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3"/>
      <c r="BN37" s="93"/>
      <c r="BO37" s="93"/>
      <c r="BP37" s="93"/>
      <c r="BQ37" s="93"/>
      <c r="BR37" s="93"/>
      <c r="BS37" s="93"/>
      <c r="BT37" s="93"/>
      <c r="BU37" s="93"/>
      <c r="BV37" s="93"/>
      <c r="BW37" s="93"/>
      <c r="BX37" s="93"/>
      <c r="BY37" s="93"/>
      <c r="BZ37" s="9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3"/>
      <c r="BN38" s="93"/>
      <c r="BO38" s="93"/>
      <c r="BP38" s="93"/>
      <c r="BQ38" s="93"/>
      <c r="BR38" s="93"/>
      <c r="BS38" s="93"/>
      <c r="BT38" s="93"/>
      <c r="BU38" s="93"/>
      <c r="BV38" s="93"/>
      <c r="BW38" s="93"/>
      <c r="BX38" s="93"/>
      <c r="BY38" s="93"/>
      <c r="BZ38" s="9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3"/>
      <c r="BN39" s="93"/>
      <c r="BO39" s="93"/>
      <c r="BP39" s="93"/>
      <c r="BQ39" s="93"/>
      <c r="BR39" s="93"/>
      <c r="BS39" s="93"/>
      <c r="BT39" s="93"/>
      <c r="BU39" s="93"/>
      <c r="BV39" s="93"/>
      <c r="BW39" s="93"/>
      <c r="BX39" s="93"/>
      <c r="BY39" s="93"/>
      <c r="BZ39" s="9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3"/>
      <c r="BN40" s="93"/>
      <c r="BO40" s="93"/>
      <c r="BP40" s="93"/>
      <c r="BQ40" s="93"/>
      <c r="BR40" s="93"/>
      <c r="BS40" s="93"/>
      <c r="BT40" s="93"/>
      <c r="BU40" s="93"/>
      <c r="BV40" s="93"/>
      <c r="BW40" s="93"/>
      <c r="BX40" s="93"/>
      <c r="BY40" s="93"/>
      <c r="BZ40" s="9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3"/>
      <c r="BN41" s="93"/>
      <c r="BO41" s="93"/>
      <c r="BP41" s="93"/>
      <c r="BQ41" s="93"/>
      <c r="BR41" s="93"/>
      <c r="BS41" s="93"/>
      <c r="BT41" s="93"/>
      <c r="BU41" s="93"/>
      <c r="BV41" s="93"/>
      <c r="BW41" s="93"/>
      <c r="BX41" s="93"/>
      <c r="BY41" s="93"/>
      <c r="BZ41" s="9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3"/>
      <c r="BN42" s="93"/>
      <c r="BO42" s="93"/>
      <c r="BP42" s="93"/>
      <c r="BQ42" s="93"/>
      <c r="BR42" s="93"/>
      <c r="BS42" s="93"/>
      <c r="BT42" s="93"/>
      <c r="BU42" s="93"/>
      <c r="BV42" s="93"/>
      <c r="BW42" s="93"/>
      <c r="BX42" s="93"/>
      <c r="BY42" s="93"/>
      <c r="BZ42" s="9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3"/>
      <c r="BN43" s="93"/>
      <c r="BO43" s="93"/>
      <c r="BP43" s="93"/>
      <c r="BQ43" s="93"/>
      <c r="BR43" s="93"/>
      <c r="BS43" s="93"/>
      <c r="BT43" s="93"/>
      <c r="BU43" s="93"/>
      <c r="BV43" s="93"/>
      <c r="BW43" s="93"/>
      <c r="BX43" s="93"/>
      <c r="BY43" s="93"/>
      <c r="BZ43" s="9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Y5VHo+T7UxHT5CuzEld3qoOc8slsOnAIedEXSdHCFW0n0IinJYv1zQvbiLR+DO22jHVXI3usy9D4oO2cRb1CQ==" saltValue="No3tNrfmPUANrSxSqERtw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63819</v>
      </c>
      <c r="D6" s="20">
        <f t="shared" si="3"/>
        <v>46</v>
      </c>
      <c r="E6" s="20">
        <f t="shared" si="3"/>
        <v>1</v>
      </c>
      <c r="F6" s="20">
        <f t="shared" si="3"/>
        <v>0</v>
      </c>
      <c r="G6" s="20">
        <f t="shared" si="3"/>
        <v>1</v>
      </c>
      <c r="H6" s="20" t="str">
        <f t="shared" si="3"/>
        <v>山形県　高畠町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91.55</v>
      </c>
      <c r="P6" s="21">
        <f t="shared" si="3"/>
        <v>99.33</v>
      </c>
      <c r="Q6" s="21">
        <f t="shared" si="3"/>
        <v>3850</v>
      </c>
      <c r="R6" s="21">
        <f t="shared" si="3"/>
        <v>21306</v>
      </c>
      <c r="S6" s="21">
        <f t="shared" si="3"/>
        <v>180.26</v>
      </c>
      <c r="T6" s="21">
        <f t="shared" si="3"/>
        <v>118.2</v>
      </c>
      <c r="U6" s="21">
        <f t="shared" si="3"/>
        <v>21025</v>
      </c>
      <c r="V6" s="21">
        <f t="shared" si="3"/>
        <v>43.7</v>
      </c>
      <c r="W6" s="21">
        <f t="shared" si="3"/>
        <v>481.12</v>
      </c>
      <c r="X6" s="22">
        <f>IF(X7="",NA(),X7)</f>
        <v>118.65</v>
      </c>
      <c r="Y6" s="22">
        <f t="shared" ref="Y6:AG6" si="4">IF(Y7="",NA(),Y7)</f>
        <v>120.46</v>
      </c>
      <c r="Z6" s="22">
        <f t="shared" si="4"/>
        <v>113.35</v>
      </c>
      <c r="AA6" s="22">
        <f t="shared" si="4"/>
        <v>117.49</v>
      </c>
      <c r="AB6" s="22">
        <f t="shared" si="4"/>
        <v>118.01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818.93</v>
      </c>
      <c r="AU6" s="22">
        <f t="shared" ref="AU6:BC6" si="6">IF(AU7="",NA(),AU7)</f>
        <v>908.08</v>
      </c>
      <c r="AV6" s="22">
        <f t="shared" si="6"/>
        <v>961.43</v>
      </c>
      <c r="AW6" s="22">
        <f t="shared" si="6"/>
        <v>1174.95</v>
      </c>
      <c r="AX6" s="22">
        <f t="shared" si="6"/>
        <v>996.68</v>
      </c>
      <c r="AY6" s="22">
        <f t="shared" si="6"/>
        <v>367.55</v>
      </c>
      <c r="AZ6" s="22">
        <f t="shared" si="6"/>
        <v>378.56</v>
      </c>
      <c r="BA6" s="22">
        <f t="shared" si="6"/>
        <v>364.46</v>
      </c>
      <c r="BB6" s="22">
        <f t="shared" si="6"/>
        <v>338.89</v>
      </c>
      <c r="BC6" s="22">
        <f t="shared" si="6"/>
        <v>352.34</v>
      </c>
      <c r="BD6" s="21" t="str">
        <f>IF(BD7="","",IF(BD7="-","【-】","【"&amp;SUBSTITUTE(TEXT(BD7,"#,##0.00"),"-","△")&amp;"】"))</f>
        <v>【239.69】</v>
      </c>
      <c r="BE6" s="22">
        <f>IF(BE7="",NA(),BE7)</f>
        <v>90.44</v>
      </c>
      <c r="BF6" s="22">
        <f t="shared" ref="BF6:BN6" si="7">IF(BF7="",NA(),BF7)</f>
        <v>87.68</v>
      </c>
      <c r="BG6" s="22">
        <f t="shared" si="7"/>
        <v>80.98</v>
      </c>
      <c r="BH6" s="22">
        <f t="shared" si="7"/>
        <v>78.94</v>
      </c>
      <c r="BI6" s="22">
        <f t="shared" si="7"/>
        <v>78.8</v>
      </c>
      <c r="BJ6" s="22">
        <f t="shared" si="7"/>
        <v>418.68</v>
      </c>
      <c r="BK6" s="22">
        <f t="shared" si="7"/>
        <v>395.68</v>
      </c>
      <c r="BL6" s="22">
        <f t="shared" si="7"/>
        <v>403.72</v>
      </c>
      <c r="BM6" s="22">
        <f t="shared" si="7"/>
        <v>400.21</v>
      </c>
      <c r="BN6" s="22">
        <f t="shared" si="7"/>
        <v>391.13</v>
      </c>
      <c r="BO6" s="21" t="str">
        <f>IF(BO7="","",IF(BO7="-","【-】","【"&amp;SUBSTITUTE(TEXT(BO7,"#,##0.00"),"-","△")&amp;"】"))</f>
        <v>【264.86】</v>
      </c>
      <c r="BP6" s="22">
        <f>IF(BP7="",NA(),BP7)</f>
        <v>114.07</v>
      </c>
      <c r="BQ6" s="22">
        <f t="shared" ref="BQ6:BY6" si="8">IF(BQ7="",NA(),BQ7)</f>
        <v>118.86</v>
      </c>
      <c r="BR6" s="22">
        <f t="shared" si="8"/>
        <v>109.81</v>
      </c>
      <c r="BS6" s="22">
        <f t="shared" si="8"/>
        <v>114.69</v>
      </c>
      <c r="BT6" s="22">
        <f t="shared" si="8"/>
        <v>116.8</v>
      </c>
      <c r="BU6" s="22">
        <f t="shared" si="8"/>
        <v>94.78</v>
      </c>
      <c r="BV6" s="22">
        <f t="shared" si="8"/>
        <v>97.59</v>
      </c>
      <c r="BW6" s="22">
        <f t="shared" si="8"/>
        <v>92.17</v>
      </c>
      <c r="BX6" s="22">
        <f t="shared" si="8"/>
        <v>92.83</v>
      </c>
      <c r="BY6" s="22">
        <f t="shared" si="8"/>
        <v>92.16</v>
      </c>
      <c r="BZ6" s="21" t="str">
        <f>IF(BZ7="","",IF(BZ7="-","【-】","【"&amp;SUBSTITUTE(TEXT(BZ7,"#,##0.00"),"-","△")&amp;"】"))</f>
        <v>【97.59】</v>
      </c>
      <c r="CA6" s="22">
        <f>IF(CA7="",NA(),CA7)</f>
        <v>179.4</v>
      </c>
      <c r="CB6" s="22">
        <f t="shared" ref="CB6:CJ6" si="9">IF(CB7="",NA(),CB7)</f>
        <v>174.62</v>
      </c>
      <c r="CC6" s="22">
        <f t="shared" si="9"/>
        <v>189.59</v>
      </c>
      <c r="CD6" s="22">
        <f t="shared" si="9"/>
        <v>182.06</v>
      </c>
      <c r="CE6" s="22">
        <f t="shared" si="9"/>
        <v>179.31</v>
      </c>
      <c r="CF6" s="22">
        <f t="shared" si="9"/>
        <v>181.3</v>
      </c>
      <c r="CG6" s="22">
        <f t="shared" si="9"/>
        <v>181.71</v>
      </c>
      <c r="CH6" s="22">
        <f t="shared" si="9"/>
        <v>188.51</v>
      </c>
      <c r="CI6" s="22">
        <f t="shared" si="9"/>
        <v>189.43</v>
      </c>
      <c r="CJ6" s="22">
        <f t="shared" si="9"/>
        <v>196.75</v>
      </c>
      <c r="CK6" s="21" t="str">
        <f>IF(CK7="","",IF(CK7="-","【-】","【"&amp;SUBSTITUTE(TEXT(CK7,"#,##0.00"),"-","△")&amp;"】"))</f>
        <v>【181.66】</v>
      </c>
      <c r="CL6" s="22">
        <f>IF(CL7="",NA(),CL7)</f>
        <v>66.569999999999993</v>
      </c>
      <c r="CM6" s="22">
        <f t="shared" ref="CM6:CU6" si="10">IF(CM7="",NA(),CM7)</f>
        <v>67.94</v>
      </c>
      <c r="CN6" s="22">
        <f t="shared" si="10"/>
        <v>68.930000000000007</v>
      </c>
      <c r="CO6" s="22">
        <f t="shared" si="10"/>
        <v>67.33</v>
      </c>
      <c r="CP6" s="22">
        <f t="shared" si="10"/>
        <v>68.88</v>
      </c>
      <c r="CQ6" s="22">
        <f t="shared" si="10"/>
        <v>55.89</v>
      </c>
      <c r="CR6" s="22">
        <f t="shared" si="10"/>
        <v>55.72</v>
      </c>
      <c r="CS6" s="22">
        <f t="shared" si="10"/>
        <v>55.31</v>
      </c>
      <c r="CT6" s="22">
        <f t="shared" si="10"/>
        <v>55.14</v>
      </c>
      <c r="CU6" s="22">
        <f t="shared" si="10"/>
        <v>54.99</v>
      </c>
      <c r="CV6" s="21" t="str">
        <f>IF(CV7="","",IF(CV7="-","【-】","【"&amp;SUBSTITUTE(TEXT(CV7,"#,##0.00"),"-","△")&amp;"】"))</f>
        <v>【60.21】</v>
      </c>
      <c r="CW6" s="22">
        <f>IF(CW7="",NA(),CW7)</f>
        <v>92.13</v>
      </c>
      <c r="CX6" s="22">
        <f t="shared" ref="CX6:DF6" si="11">IF(CX7="",NA(),CX7)</f>
        <v>92.73</v>
      </c>
      <c r="CY6" s="22">
        <f t="shared" si="11"/>
        <v>90.72</v>
      </c>
      <c r="CZ6" s="22">
        <f t="shared" si="11"/>
        <v>92.35</v>
      </c>
      <c r="DA6" s="22">
        <f t="shared" si="11"/>
        <v>90.89</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50.22</v>
      </c>
      <c r="DI6" s="22">
        <f t="shared" ref="DI6:DQ6" si="12">IF(DI7="",NA(),DI7)</f>
        <v>50.85</v>
      </c>
      <c r="DJ6" s="22">
        <f t="shared" si="12"/>
        <v>51.79</v>
      </c>
      <c r="DK6" s="22">
        <f t="shared" si="12"/>
        <v>52.43</v>
      </c>
      <c r="DL6" s="22">
        <f t="shared" si="12"/>
        <v>53.26</v>
      </c>
      <c r="DM6" s="22">
        <f t="shared" si="12"/>
        <v>50.63</v>
      </c>
      <c r="DN6" s="22">
        <f t="shared" si="12"/>
        <v>51.29</v>
      </c>
      <c r="DO6" s="22">
        <f t="shared" si="12"/>
        <v>52.2</v>
      </c>
      <c r="DP6" s="22">
        <f t="shared" si="12"/>
        <v>52.7</v>
      </c>
      <c r="DQ6" s="22">
        <f t="shared" si="12"/>
        <v>53.48</v>
      </c>
      <c r="DR6" s="21" t="str">
        <f>IF(DR7="","",IF(DR7="-","【-】","【"&amp;SUBSTITUTE(TEXT(DR7,"#,##0.00"),"-","△")&amp;"】"))</f>
        <v>【52.41】</v>
      </c>
      <c r="DS6" s="22">
        <f>IF(DS7="",NA(),DS7)</f>
        <v>19.98</v>
      </c>
      <c r="DT6" s="22">
        <f t="shared" ref="DT6:EB6" si="13">IF(DT7="",NA(),DT7)</f>
        <v>19.96</v>
      </c>
      <c r="DU6" s="22">
        <f t="shared" si="13"/>
        <v>19.77</v>
      </c>
      <c r="DV6" s="22">
        <f t="shared" si="13"/>
        <v>19.12</v>
      </c>
      <c r="DW6" s="22">
        <f t="shared" si="13"/>
        <v>19.37</v>
      </c>
      <c r="DX6" s="22">
        <f t="shared" si="13"/>
        <v>18.28</v>
      </c>
      <c r="DY6" s="22">
        <f t="shared" si="13"/>
        <v>19.61</v>
      </c>
      <c r="DZ6" s="22">
        <f t="shared" si="13"/>
        <v>20.73</v>
      </c>
      <c r="EA6" s="22">
        <f t="shared" si="13"/>
        <v>22.86</v>
      </c>
      <c r="EB6" s="22">
        <f t="shared" si="13"/>
        <v>24.31</v>
      </c>
      <c r="EC6" s="21" t="str">
        <f>IF(EC7="","",IF(EC7="-","【-】","【"&amp;SUBSTITUTE(TEXT(EC7,"#,##0.00"),"-","△")&amp;"】"))</f>
        <v>【26.78】</v>
      </c>
      <c r="ED6" s="22">
        <f>IF(ED7="",NA(),ED7)</f>
        <v>0.45</v>
      </c>
      <c r="EE6" s="22">
        <f t="shared" ref="EE6:EM6" si="14">IF(EE7="",NA(),EE7)</f>
        <v>0.87</v>
      </c>
      <c r="EF6" s="22">
        <f t="shared" si="14"/>
        <v>0.56999999999999995</v>
      </c>
      <c r="EG6" s="22">
        <f t="shared" si="14"/>
        <v>0.47</v>
      </c>
      <c r="EH6" s="22">
        <f t="shared" si="14"/>
        <v>0.38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63819</v>
      </c>
      <c r="D7" s="24">
        <v>46</v>
      </c>
      <c r="E7" s="24">
        <v>1</v>
      </c>
      <c r="F7" s="24">
        <v>0</v>
      </c>
      <c r="G7" s="24">
        <v>1</v>
      </c>
      <c r="H7" s="24" t="s">
        <v>93</v>
      </c>
      <c r="I7" s="24" t="s">
        <v>94</v>
      </c>
      <c r="J7" s="24" t="s">
        <v>95</v>
      </c>
      <c r="K7" s="24" t="s">
        <v>96</v>
      </c>
      <c r="L7" s="24" t="s">
        <v>97</v>
      </c>
      <c r="M7" s="24" t="s">
        <v>98</v>
      </c>
      <c r="N7" s="25" t="s">
        <v>99</v>
      </c>
      <c r="O7" s="25">
        <v>91.55</v>
      </c>
      <c r="P7" s="25">
        <v>99.33</v>
      </c>
      <c r="Q7" s="25">
        <v>3850</v>
      </c>
      <c r="R7" s="25">
        <v>21306</v>
      </c>
      <c r="S7" s="25">
        <v>180.26</v>
      </c>
      <c r="T7" s="25">
        <v>118.2</v>
      </c>
      <c r="U7" s="25">
        <v>21025</v>
      </c>
      <c r="V7" s="25">
        <v>43.7</v>
      </c>
      <c r="W7" s="25">
        <v>481.12</v>
      </c>
      <c r="X7" s="25">
        <v>118.65</v>
      </c>
      <c r="Y7" s="25">
        <v>120.46</v>
      </c>
      <c r="Z7" s="25">
        <v>113.35</v>
      </c>
      <c r="AA7" s="25">
        <v>117.49</v>
      </c>
      <c r="AB7" s="25">
        <v>118.01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818.93</v>
      </c>
      <c r="AU7" s="25">
        <v>908.08</v>
      </c>
      <c r="AV7" s="25">
        <v>961.43</v>
      </c>
      <c r="AW7" s="25">
        <v>1174.95</v>
      </c>
      <c r="AX7" s="25">
        <v>996.68</v>
      </c>
      <c r="AY7" s="25">
        <v>367.55</v>
      </c>
      <c r="AZ7" s="25">
        <v>378.56</v>
      </c>
      <c r="BA7" s="25">
        <v>364.46</v>
      </c>
      <c r="BB7" s="25">
        <v>338.89</v>
      </c>
      <c r="BC7" s="25">
        <v>352.34</v>
      </c>
      <c r="BD7" s="25">
        <v>239.69</v>
      </c>
      <c r="BE7" s="25">
        <v>90.44</v>
      </c>
      <c r="BF7" s="25">
        <v>87.68</v>
      </c>
      <c r="BG7" s="25">
        <v>80.98</v>
      </c>
      <c r="BH7" s="25">
        <v>78.94</v>
      </c>
      <c r="BI7" s="25">
        <v>78.8</v>
      </c>
      <c r="BJ7" s="25">
        <v>418.68</v>
      </c>
      <c r="BK7" s="25">
        <v>395.68</v>
      </c>
      <c r="BL7" s="25">
        <v>403.72</v>
      </c>
      <c r="BM7" s="25">
        <v>400.21</v>
      </c>
      <c r="BN7" s="25">
        <v>391.13</v>
      </c>
      <c r="BO7" s="25">
        <v>264.86</v>
      </c>
      <c r="BP7" s="25">
        <v>114.07</v>
      </c>
      <c r="BQ7" s="25">
        <v>118.86</v>
      </c>
      <c r="BR7" s="25">
        <v>109.81</v>
      </c>
      <c r="BS7" s="25">
        <v>114.69</v>
      </c>
      <c r="BT7" s="25">
        <v>116.8</v>
      </c>
      <c r="BU7" s="25">
        <v>94.78</v>
      </c>
      <c r="BV7" s="25">
        <v>97.59</v>
      </c>
      <c r="BW7" s="25">
        <v>92.17</v>
      </c>
      <c r="BX7" s="25">
        <v>92.83</v>
      </c>
      <c r="BY7" s="25">
        <v>92.16</v>
      </c>
      <c r="BZ7" s="25">
        <v>97.59</v>
      </c>
      <c r="CA7" s="25">
        <v>179.4</v>
      </c>
      <c r="CB7" s="25">
        <v>174.62</v>
      </c>
      <c r="CC7" s="25">
        <v>189.59</v>
      </c>
      <c r="CD7" s="25">
        <v>182.06</v>
      </c>
      <c r="CE7" s="25">
        <v>179.31</v>
      </c>
      <c r="CF7" s="25">
        <v>181.3</v>
      </c>
      <c r="CG7" s="25">
        <v>181.71</v>
      </c>
      <c r="CH7" s="25">
        <v>188.51</v>
      </c>
      <c r="CI7" s="25">
        <v>189.43</v>
      </c>
      <c r="CJ7" s="25">
        <v>196.75</v>
      </c>
      <c r="CK7" s="25">
        <v>181.66</v>
      </c>
      <c r="CL7" s="25">
        <v>66.569999999999993</v>
      </c>
      <c r="CM7" s="25">
        <v>67.94</v>
      </c>
      <c r="CN7" s="25">
        <v>68.930000000000007</v>
      </c>
      <c r="CO7" s="25">
        <v>67.33</v>
      </c>
      <c r="CP7" s="25">
        <v>68.88</v>
      </c>
      <c r="CQ7" s="25">
        <v>55.89</v>
      </c>
      <c r="CR7" s="25">
        <v>55.72</v>
      </c>
      <c r="CS7" s="25">
        <v>55.31</v>
      </c>
      <c r="CT7" s="25">
        <v>55.14</v>
      </c>
      <c r="CU7" s="25">
        <v>54.99</v>
      </c>
      <c r="CV7" s="25">
        <v>60.21</v>
      </c>
      <c r="CW7" s="25">
        <v>92.13</v>
      </c>
      <c r="CX7" s="25">
        <v>92.73</v>
      </c>
      <c r="CY7" s="25">
        <v>90.72</v>
      </c>
      <c r="CZ7" s="25">
        <v>92.35</v>
      </c>
      <c r="DA7" s="25">
        <v>90.89</v>
      </c>
      <c r="DB7" s="25">
        <v>81.27</v>
      </c>
      <c r="DC7" s="25">
        <v>81.260000000000005</v>
      </c>
      <c r="DD7" s="25">
        <v>80.36</v>
      </c>
      <c r="DE7" s="25">
        <v>80.13</v>
      </c>
      <c r="DF7" s="25">
        <v>79.34</v>
      </c>
      <c r="DG7" s="25">
        <v>89.21</v>
      </c>
      <c r="DH7" s="25">
        <v>50.22</v>
      </c>
      <c r="DI7" s="25">
        <v>50.85</v>
      </c>
      <c r="DJ7" s="25">
        <v>51.79</v>
      </c>
      <c r="DK7" s="25">
        <v>52.43</v>
      </c>
      <c r="DL7" s="25">
        <v>53.26</v>
      </c>
      <c r="DM7" s="25">
        <v>50.63</v>
      </c>
      <c r="DN7" s="25">
        <v>51.29</v>
      </c>
      <c r="DO7" s="25">
        <v>52.2</v>
      </c>
      <c r="DP7" s="25">
        <v>52.7</v>
      </c>
      <c r="DQ7" s="25">
        <v>53.48</v>
      </c>
      <c r="DR7" s="25">
        <v>52.41</v>
      </c>
      <c r="DS7" s="25">
        <v>19.98</v>
      </c>
      <c r="DT7" s="25">
        <v>19.96</v>
      </c>
      <c r="DU7" s="25">
        <v>19.77</v>
      </c>
      <c r="DV7" s="25">
        <v>19.12</v>
      </c>
      <c r="DW7" s="25">
        <v>19.37</v>
      </c>
      <c r="DX7" s="25">
        <v>18.28</v>
      </c>
      <c r="DY7" s="25">
        <v>19.61</v>
      </c>
      <c r="DZ7" s="25">
        <v>20.73</v>
      </c>
      <c r="EA7" s="25">
        <v>22.86</v>
      </c>
      <c r="EB7" s="25">
        <v>24.31</v>
      </c>
      <c r="EC7" s="25">
        <v>26.78</v>
      </c>
      <c r="ED7" s="25">
        <v>0.45</v>
      </c>
      <c r="EE7" s="25">
        <v>0.87</v>
      </c>
      <c r="EF7" s="25">
        <v>0.56999999999999995</v>
      </c>
      <c r="EG7" s="25">
        <v>0.47</v>
      </c>
      <c r="EH7" s="25">
        <v>0.38</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202402-pc001</cp:lastModifiedBy>
  <cp:lastPrinted>2026-01-27T07:14:43Z</cp:lastPrinted>
  <dcterms:created xsi:type="dcterms:W3CDTF">2025-12-12T09:12:08Z</dcterms:created>
  <dcterms:modified xsi:type="dcterms:W3CDTF">2026-01-27T07:40:39Z</dcterms:modified>
  <cp:category/>
</cp:coreProperties>
</file>