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U0407\Desktop\公営企業に係る経営比較分析表(令和６年度決算)の分析等について\"/>
    </mc:Choice>
  </mc:AlternateContent>
  <workbookProtection workbookAlgorithmName="SHA-512" workbookHashValue="GMWm04R3hl/c0EiJWkzvBL+Wua8dw85Mp4GFZgEt+V/NJZUFYIA1H9ljxzQh827cREYUhbDH40FeGjvNute0aw==" workbookSaltValue="MH3fwipH4Tp8B/UtH7iZI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H85" i="4"/>
  <c r="G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<sst xmlns="http://schemas.openxmlformats.org/spreadsheetml/2006/main" count="316" uniqueCount="113">
  <si>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</si>
  <si>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</si>
  <si>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</si>
  <si>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</si>
  <si>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</si>
  <si>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</si>
  <si>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</si>
  <si>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</si>
  <si>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</si>
  <si>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</si>
  <si>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</si>
  <si>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</si>
  <si>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</si>
  <si>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</si>
  <si>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</si>
  <si>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</si>
  <si>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</si>
  <si>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</si>
  <si>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</si>
  <si>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</si>
  <si>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</si>
  <si>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</si>
  <si>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</si>
  <si>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</si>
  <si>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</si>
  <si>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</si>
  <si>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</si>
  <si>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</si>
  <si>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</si>
  <si>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</si>
  <si>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</si>
  <si>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</si>
  <si>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</si>
  <si>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</si>
  <si>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</si>
  <si>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</si>
  <si>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</si>
  <si>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</si>
  <si>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</si>
  <si>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</si>
  <si>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</si>
  <si>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</si>
  <si>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</si>
  <si>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</si>
  <si>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</si>
  <si>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</si>
  <si>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</si>
  <si>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</si>
  <si>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</si>
  <si>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</si>
  <si>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</si>
  <si>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</si>
  <si>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</si>
  <si>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</si>
  <si>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</si>
  <si>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</si>
  <si>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</si>
  <si>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</si>
  <si>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</si>
  <si>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</si>
  <si>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</si>
  <si>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</si>
  <si>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</si>
  <si>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</si>
  <si>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</si>
  <si>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</si>
  <si>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</si>
  <si>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</si>
  <si>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</si>
  <si>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</si>
  <si>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</si>
  <si>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</si>
  <si>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</si>
  <si>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</si>
  <si>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</si>
  <si>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</si>
  <si>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</si>
  <si>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</si>
  <si>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</si>
  <si>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</si>
  <si>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</si>
  <si>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</si>
  <si>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</si>
  <si>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</si>
  <si>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</si>
  <si>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</si>
  <si>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</si>
  <si>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</si>
  <si>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</si>
  <si>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</si>
  <si>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</si>
  <si>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</si>
  <si>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</si>
  <si>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尾花沢市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</si>
  <si>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</si>
  <si>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</si>
  <si>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</si>
  <si>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</si>
  <si>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</si>
  <si>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</si>
  <si>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</si>
  <si>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</si>
  <si>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</si>
  <si>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</si>
  <si>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</si>
  <si>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</si>
  <si>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</si>
  <si>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</si>
  <si>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</si>
  <si>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</si>
  <si>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簡易水道区域は市の総面積の２／３と広範囲におよぶが給水人口減少により使用料収入が減少傾向にある。
 経常収支比率は100%以上となっているが、使用料以外の収入に依存している。
 流動比率は、企業債の償還額により低くなっているが、資金管理により支払いに問題はない。
 集落が点在し配水管等の管路延長が長いことから建設改良費、及び維持管理費が割高となっている。
　一般会計からの繰入金で補填する状況が続いており、今後も使用料のみで経営することは極めて困難であり、適正な料金収入の検討が必要である。</t>
    <phoneticPr fontId="4"/>
  </si>
  <si>
    <t>　維持管理費の抑制に努めるほか、有収率向上の為漏水箇所の早期発見、解消に配慮すると共に道路管理者の改良工事との同調工事を図り、工事費を抑制する取り組みを行っていく。
　施設の老朽化に伴う更新や修繕費の増加が懸念されるが、長期を見据えた計画的な更新を行い、安心安全な水道水の提供を行っていく。
　人口減少に伴うサービス需要の減少により、使用料収入の減少が予想される。また、施設の老朽化に伴う更新や修繕費の増加が懸念され、一般会計繰入金への依存傾向は今後も続くと予想される。経営の健全化に向けて、経費の削減に努めるとともに、適正な料金収入のあり方を検討していく必要がある。
　公営企業に携わる人材の確保や近年の職員給与費の増加、物価高騰による営業費用の増加についても留意していく。</t>
    <rPh sb="67" eb="69">
      <t>ヨクセイ</t>
    </rPh>
    <rPh sb="71" eb="72">
      <t>ト</t>
    </rPh>
    <rPh sb="73" eb="74">
      <t>ク</t>
    </rPh>
    <rPh sb="76" eb="77">
      <t>オコナ</t>
    </rPh>
    <rPh sb="84" eb="86">
      <t>シセツ</t>
    </rPh>
    <rPh sb="87" eb="90">
      <t>ロウキュウカ</t>
    </rPh>
    <rPh sb="91" eb="92">
      <t>トモナ</t>
    </rPh>
    <rPh sb="93" eb="95">
      <t>コウシン</t>
    </rPh>
    <rPh sb="96" eb="99">
      <t>シュウゼンヒ</t>
    </rPh>
    <rPh sb="100" eb="102">
      <t>ゾウカ</t>
    </rPh>
    <rPh sb="103" eb="105">
      <t>ケネン</t>
    </rPh>
    <rPh sb="110" eb="112">
      <t>チョウキ</t>
    </rPh>
    <rPh sb="113" eb="115">
      <t>ミス</t>
    </rPh>
    <rPh sb="117" eb="120">
      <t>ケイカクテキ</t>
    </rPh>
    <rPh sb="124" eb="125">
      <t>オコナ</t>
    </rPh>
    <rPh sb="139" eb="140">
      <t>オコナ</t>
    </rPh>
    <rPh sb="147" eb="151">
      <t>ジンコウゲンショウ</t>
    </rPh>
    <rPh sb="152" eb="153">
      <t>トモナ</t>
    </rPh>
    <rPh sb="158" eb="160">
      <t>ジュヨウ</t>
    </rPh>
    <rPh sb="185" eb="187">
      <t>シセツ</t>
    </rPh>
    <rPh sb="188" eb="191">
      <t>ロウキュウカ</t>
    </rPh>
    <rPh sb="192" eb="193">
      <t>トモナ</t>
    </rPh>
    <rPh sb="194" eb="196">
      <t>コウシン</t>
    </rPh>
    <rPh sb="197" eb="200">
      <t>シュウゼンヒ</t>
    </rPh>
    <rPh sb="201" eb="203">
      <t>ゾウカ</t>
    </rPh>
    <rPh sb="204" eb="206">
      <t>ケネン</t>
    </rPh>
    <rPh sb="209" eb="213">
      <t>イッパンカイケイ</t>
    </rPh>
    <rPh sb="213" eb="216">
      <t>クリイレキン</t>
    </rPh>
    <rPh sb="218" eb="222">
      <t>イゾンケイコウ</t>
    </rPh>
    <rPh sb="223" eb="225">
      <t>コンゴ</t>
    </rPh>
    <rPh sb="226" eb="227">
      <t>ツヅ</t>
    </rPh>
    <rPh sb="229" eb="231">
      <t>ヨソウ</t>
    </rPh>
    <rPh sb="235" eb="237">
      <t>ケイエイ</t>
    </rPh>
    <rPh sb="238" eb="241">
      <t>ケンゼンカ</t>
    </rPh>
    <rPh sb="242" eb="243">
      <t>ム</t>
    </rPh>
    <rPh sb="246" eb="248">
      <t>ケイヒ</t>
    </rPh>
    <rPh sb="249" eb="251">
      <t>サクゲン</t>
    </rPh>
    <rPh sb="252" eb="253">
      <t>ツト</t>
    </rPh>
    <rPh sb="260" eb="262">
      <t>テキセイ</t>
    </rPh>
    <rPh sb="263" eb="265">
      <t>リョウキン</t>
    </rPh>
    <rPh sb="265" eb="267">
      <t>シュウニュウ</t>
    </rPh>
    <rPh sb="270" eb="271">
      <t>カタ</t>
    </rPh>
    <rPh sb="272" eb="274">
      <t>ケントウ</t>
    </rPh>
    <rPh sb="278" eb="280">
      <t>ヒツヨウ</t>
    </rPh>
    <phoneticPr fontId="4"/>
  </si>
  <si>
    <t xml:space="preserve"> 区域内の総管路延長約120㎞の内、石綿管等の老朽化による更新が必要な管路が約16㎞となっている。令和6年度の更新が約400ｍと管路の更新に長期間を要する。
　管路以外の施設に関しても高度経済成長期に整備された物が残っており維持管理費、修繕費が嵩んでいる。</t>
    <rPh sb="18" eb="21">
      <t>イシワタカン</t>
    </rPh>
    <rPh sb="21" eb="22">
      <t>ナド</t>
    </rPh>
    <rPh sb="23" eb="26">
      <t>ロウキュウカ</t>
    </rPh>
    <rPh sb="29" eb="31">
      <t>コウシン</t>
    </rPh>
    <rPh sb="32" eb="34">
      <t>ヒツヨウ</t>
    </rPh>
    <rPh sb="35" eb="37">
      <t>カンロ</t>
    </rPh>
    <rPh sb="49" eb="51">
      <t>レイワ</t>
    </rPh>
    <rPh sb="52" eb="54">
      <t>ネンド</t>
    </rPh>
    <rPh sb="55" eb="57">
      <t>コウシン</t>
    </rPh>
    <rPh sb="58" eb="59">
      <t>ヤク</t>
    </rPh>
    <rPh sb="64" eb="66">
      <t>カンロ</t>
    </rPh>
    <rPh sb="67" eb="69">
      <t>コウシン</t>
    </rPh>
    <rPh sb="70" eb="73">
      <t>チョウキカン</t>
    </rPh>
    <rPh sb="74" eb="75">
      <t>ヨウ</t>
    </rPh>
    <rPh sb="122" eb="123">
      <t>カサ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</si>
</sst>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03-431B-85B1-640FD9309B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8803-431B-85B1-640FD9309B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62.01</c:v>
                </c:pt>
              </c:numCache>
            </c:numRef>
          </c:val>
          <c:extLst>
            <c:ext xmlns:c16="http://schemas.microsoft.com/office/drawing/2014/chart" uri="{C3380CC4-5D6E-409C-BE32-E72D297353CC}">
              <c16:uniqueId val="{00000000-28BE-452F-A4FB-5734AA71DB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28BE-452F-A4FB-5734AA71DB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67.09</c:v>
                </c:pt>
              </c:numCache>
            </c:numRef>
          </c:val>
          <c:extLst>
            <c:ext xmlns:c16="http://schemas.microsoft.com/office/drawing/2014/chart" uri="{C3380CC4-5D6E-409C-BE32-E72D297353CC}">
              <c16:uniqueId val="{00000000-87EF-429E-B1AD-13A62421AD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87EF-429E-B1AD-13A62421AD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104.56</c:v>
                </c:pt>
              </c:numCache>
            </c:numRef>
          </c:val>
          <c:extLst>
            <c:ext xmlns:c16="http://schemas.microsoft.com/office/drawing/2014/chart" uri="{C3380CC4-5D6E-409C-BE32-E72D297353CC}">
              <c16:uniqueId val="{00000000-5992-45A8-B7F6-1F04D08DAA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992-45A8-B7F6-1F04D08DAA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6.19</c:v>
                </c:pt>
              </c:numCache>
            </c:numRef>
          </c:val>
          <c:extLst>
            <c:ext xmlns:c16="http://schemas.microsoft.com/office/drawing/2014/chart" uri="{C3380CC4-5D6E-409C-BE32-E72D297353CC}">
              <c16:uniqueId val="{00000000-84A6-4680-9754-0796C7D1C4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4A6-4680-9754-0796C7D1C4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2F-4F4A-A608-4AEE7A85336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32F-4F4A-A608-4AEE7A85336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F3E-4DE1-986D-29E7AB114DA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AF3E-4DE1-986D-29E7AB114DA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53.52</c:v>
                </c:pt>
              </c:numCache>
            </c:numRef>
          </c:val>
          <c:extLst>
            <c:ext xmlns:c16="http://schemas.microsoft.com/office/drawing/2014/chart" uri="{C3380CC4-5D6E-409C-BE32-E72D297353CC}">
              <c16:uniqueId val="{00000000-BB2A-4C78-BB1A-89105F2822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BB2A-4C78-BB1A-89105F2822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899.41</c:v>
                </c:pt>
              </c:numCache>
            </c:numRef>
          </c:val>
          <c:extLst>
            <c:ext xmlns:c16="http://schemas.microsoft.com/office/drawing/2014/chart" uri="{C3380CC4-5D6E-409C-BE32-E72D297353CC}">
              <c16:uniqueId val="{00000000-CDEC-42AD-900F-B8344699FF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CDEC-42AD-900F-B8344699FF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90.06</c:v>
                </c:pt>
              </c:numCache>
            </c:numRef>
          </c:val>
          <c:extLst>
            <c:ext xmlns:c16="http://schemas.microsoft.com/office/drawing/2014/chart" uri="{C3380CC4-5D6E-409C-BE32-E72D297353CC}">
              <c16:uniqueId val="{00000000-99A2-44D4-A474-B3C1DDFEA0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99A2-44D4-A474-B3C1DDFEA0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231.55</c:v>
                </c:pt>
              </c:numCache>
            </c:numRef>
          </c:val>
          <c:extLst>
            <c:ext xmlns:c16="http://schemas.microsoft.com/office/drawing/2014/chart" uri="{C3380CC4-5D6E-409C-BE32-E72D297353CC}">
              <c16:uniqueId val="{00000000-E074-48E9-9B9E-D043CC1E589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E074-48E9-9B9E-D043CC1E589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3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尾花沢市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13529</v>
      </c>
      <c r="AM8" s="65"/>
      <c r="AN8" s="65"/>
      <c r="AO8" s="65"/>
      <c r="AP8" s="65"/>
      <c r="AQ8" s="65"/>
      <c r="AR8" s="65"/>
      <c r="AS8" s="65"/>
      <c r="AT8" s="36">
        <f>データ!$S$6</f>
        <v>372.53</v>
      </c>
      <c r="AU8" s="37"/>
      <c r="AV8" s="37"/>
      <c r="AW8" s="37"/>
      <c r="AX8" s="37"/>
      <c r="AY8" s="37"/>
      <c r="AZ8" s="37"/>
      <c r="BA8" s="37"/>
      <c r="BB8" s="54">
        <f>データ!$T$6</f>
        <v>36.32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50.28</v>
      </c>
      <c r="J10" s="37"/>
      <c r="K10" s="37"/>
      <c r="L10" s="37"/>
      <c r="M10" s="37"/>
      <c r="N10" s="37"/>
      <c r="O10" s="64"/>
      <c r="P10" s="54">
        <f>データ!$P$6</f>
        <v>33.729999999999997</v>
      </c>
      <c r="Q10" s="54"/>
      <c r="R10" s="54"/>
      <c r="S10" s="54"/>
      <c r="T10" s="54"/>
      <c r="U10" s="54"/>
      <c r="V10" s="54"/>
      <c r="W10" s="65">
        <f>データ!$Q$6</f>
        <v>4400</v>
      </c>
      <c r="X10" s="65"/>
      <c r="Y10" s="65"/>
      <c r="Z10" s="65"/>
      <c r="AA10" s="65"/>
      <c r="AB10" s="65"/>
      <c r="AC10" s="65"/>
      <c r="AD10" s="2"/>
      <c r="AE10" s="2"/>
      <c r="AF10" s="2"/>
      <c r="AG10" s="2"/>
      <c r="AH10" s="2"/>
      <c r="AI10" s="2"/>
      <c r="AJ10" s="2"/>
      <c r="AK10" s="2"/>
      <c r="AL10" s="65">
        <f>データ!$U$6</f>
        <v>4515</v>
      </c>
      <c r="AM10" s="65"/>
      <c r="AN10" s="65"/>
      <c r="AO10" s="65"/>
      <c r="AP10" s="65"/>
      <c r="AQ10" s="65"/>
      <c r="AR10" s="65"/>
      <c r="AS10" s="65"/>
      <c r="AT10" s="36">
        <f>データ!$V$6</f>
        <v>249.43</v>
      </c>
      <c r="AU10" s="37"/>
      <c r="AV10" s="37"/>
      <c r="AW10" s="37"/>
      <c r="AX10" s="37"/>
      <c r="AY10" s="37"/>
      <c r="AZ10" s="37"/>
      <c r="BA10" s="37"/>
      <c r="BB10" s="54">
        <f>データ!$W$6</f>
        <v>18.100000000000001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JxpTWeRWAp2fD4gf+xt6kThoXsNak6WocK4oQf5s475027y2lOtDjgXleq/LziO8RuhSvkVEQbVB3NyYLazVwg==" saltValue="17W6U89MhPZGyRIErvUd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62120</v>
      </c>
      <c r="D6" s="20">
        <f t="shared" si="3"/>
        <v>46</v>
      </c>
      <c r="E6" s="20">
        <f t="shared" si="3"/>
        <v>1</v>
      </c>
      <c r="F6" s="20">
        <f t="shared" si="3"/>
        <v>0</v>
      </c>
      <c r="G6" s="20">
        <f t="shared" si="3"/>
        <v>5</v>
      </c>
      <c r="H6" s="20" t="str">
        <f t="shared" si="3"/>
        <v>山形県　尾花沢市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50.28</v>
      </c>
      <c r="P6" s="21">
        <f t="shared" si="3"/>
        <v>33.729999999999997</v>
      </c>
      <c r="Q6" s="21">
        <f t="shared" si="3"/>
        <v>4400</v>
      </c>
      <c r="R6" s="21">
        <f t="shared" si="3"/>
        <v>13529</v>
      </c>
      <c r="S6" s="21">
        <f t="shared" si="3"/>
        <v>372.53</v>
      </c>
      <c r="T6" s="21">
        <f t="shared" si="3"/>
        <v>36.32</v>
      </c>
      <c r="U6" s="21">
        <f t="shared" si="3"/>
        <v>4515</v>
      </c>
      <c r="V6" s="21">
        <f t="shared" si="3"/>
        <v>249.43</v>
      </c>
      <c r="W6" s="21">
        <f t="shared" si="3"/>
        <v>18.100000000000001</v>
      </c>
      <c r="X6" s="22" t="str">
        <f>IF(X7="",NA(),X7)</f>
        <v>-</v>
      </c>
      <c r="Y6" s="22" t="str">
        <f t="shared" ref="Y6:AG6" si="4">IF(Y7="",NA(),Y7)</f>
        <v>-</v>
      </c>
      <c r="Z6" s="22" t="str">
        <f t="shared" si="4"/>
        <v>-</v>
      </c>
      <c r="AA6" s="22" t="str">
        <f t="shared" si="4"/>
        <v>-</v>
      </c>
      <c r="AB6" s="22">
        <f t="shared" si="4"/>
        <v>104.56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53.52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899.41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90.06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231.55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62.01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67.09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6.19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62120</v>
      </c>
      <c r="D7" s="24">
        <v>46</v>
      </c>
      <c r="E7" s="24">
        <v>1</v>
      </c>
      <c r="F7" s="24">
        <v>0</v>
      </c>
      <c r="G7" s="24">
        <v>5</v>
      </c>
      <c r="H7" s="24" t="s">
        <v>93</v>
      </c>
      <c r="I7" s="24" t="s">
        <v>94</v>
      </c>
      <c r="J7" s="24" t="s">
        <v>95</v>
      </c>
      <c r="K7" s="24" t="s">
        <v>96</v>
      </c>
      <c r="L7" s="24" t="s">
        <v>97</v>
      </c>
      <c r="M7" s="24" t="s">
        <v>98</v>
      </c>
      <c r="N7" s="25" t="s">
        <v>99</v>
      </c>
      <c r="O7" s="25">
        <v>50.28</v>
      </c>
      <c r="P7" s="25">
        <v>33.729999999999997</v>
      </c>
      <c r="Q7" s="25">
        <v>4400</v>
      </c>
      <c r="R7" s="25">
        <v>13529</v>
      </c>
      <c r="S7" s="25">
        <v>372.53</v>
      </c>
      <c r="T7" s="25">
        <v>36.32</v>
      </c>
      <c r="U7" s="25">
        <v>4515</v>
      </c>
      <c r="V7" s="25">
        <v>249.43</v>
      </c>
      <c r="W7" s="25">
        <v>18.100000000000001</v>
      </c>
      <c r="X7" s="25" t="s">
        <v>99</v>
      </c>
      <c r="Y7" s="25" t="s">
        <v>99</v>
      </c>
      <c r="Z7" s="25" t="s">
        <v>99</v>
      </c>
      <c r="AA7" s="25" t="s">
        <v>99</v>
      </c>
      <c r="AB7" s="25">
        <v>104.56</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53.52</v>
      </c>
      <c r="AY7" s="25" t="s">
        <v>99</v>
      </c>
      <c r="AZ7" s="25" t="s">
        <v>99</v>
      </c>
      <c r="BA7" s="25" t="s">
        <v>99</v>
      </c>
      <c r="BB7" s="25" t="s">
        <v>99</v>
      </c>
      <c r="BC7" s="25">
        <v>157.71</v>
      </c>
      <c r="BD7" s="25">
        <v>142.38999999999999</v>
      </c>
      <c r="BE7" s="25" t="s">
        <v>99</v>
      </c>
      <c r="BF7" s="25" t="s">
        <v>99</v>
      </c>
      <c r="BG7" s="25" t="s">
        <v>99</v>
      </c>
      <c r="BH7" s="25" t="s">
        <v>99</v>
      </c>
      <c r="BI7" s="25">
        <v>899.41</v>
      </c>
      <c r="BJ7" s="25" t="s">
        <v>99</v>
      </c>
      <c r="BK7" s="25" t="s">
        <v>99</v>
      </c>
      <c r="BL7" s="25" t="s">
        <v>99</v>
      </c>
      <c r="BM7" s="25" t="s">
        <v>99</v>
      </c>
      <c r="BN7" s="25">
        <v>958.97</v>
      </c>
      <c r="BO7" s="25">
        <v>1043.3599999999999</v>
      </c>
      <c r="BP7" s="25" t="s">
        <v>99</v>
      </c>
      <c r="BQ7" s="25" t="s">
        <v>99</v>
      </c>
      <c r="BR7" s="25" t="s">
        <v>99</v>
      </c>
      <c r="BS7" s="25" t="s">
        <v>99</v>
      </c>
      <c r="BT7" s="25">
        <v>90.06</v>
      </c>
      <c r="BU7" s="25" t="s">
        <v>99</v>
      </c>
      <c r="BV7" s="25" t="s">
        <v>99</v>
      </c>
      <c r="BW7" s="25" t="s">
        <v>99</v>
      </c>
      <c r="BX7" s="25" t="s">
        <v>99</v>
      </c>
      <c r="BY7" s="25">
        <v>61.25</v>
      </c>
      <c r="BZ7" s="25">
        <v>56.19</v>
      </c>
      <c r="CA7" s="25" t="s">
        <v>99</v>
      </c>
      <c r="CB7" s="25" t="s">
        <v>99</v>
      </c>
      <c r="CC7" s="25" t="s">
        <v>99</v>
      </c>
      <c r="CD7" s="25" t="s">
        <v>99</v>
      </c>
      <c r="CE7" s="25">
        <v>231.55</v>
      </c>
      <c r="CF7" s="25" t="s">
        <v>99</v>
      </c>
      <c r="CG7" s="25" t="s">
        <v>99</v>
      </c>
      <c r="CH7" s="25" t="s">
        <v>99</v>
      </c>
      <c r="CI7" s="25" t="s">
        <v>99</v>
      </c>
      <c r="CJ7" s="25">
        <v>279.83</v>
      </c>
      <c r="CK7" s="25">
        <v>285.60000000000002</v>
      </c>
      <c r="CL7" s="25" t="s">
        <v>99</v>
      </c>
      <c r="CM7" s="25" t="s">
        <v>99</v>
      </c>
      <c r="CN7" s="25" t="s">
        <v>99</v>
      </c>
      <c r="CO7" s="25" t="s">
        <v>99</v>
      </c>
      <c r="CP7" s="25">
        <v>62.01</v>
      </c>
      <c r="CQ7" s="25" t="s">
        <v>99</v>
      </c>
      <c r="CR7" s="25" t="s">
        <v>99</v>
      </c>
      <c r="CS7" s="25" t="s">
        <v>99</v>
      </c>
      <c r="CT7" s="25" t="s">
        <v>99</v>
      </c>
      <c r="CU7" s="25">
        <v>54.69</v>
      </c>
      <c r="CV7" s="25">
        <v>48.33</v>
      </c>
      <c r="CW7" s="25" t="s">
        <v>99</v>
      </c>
      <c r="CX7" s="25" t="s">
        <v>99</v>
      </c>
      <c r="CY7" s="25" t="s">
        <v>99</v>
      </c>
      <c r="CZ7" s="25" t="s">
        <v>99</v>
      </c>
      <c r="DA7" s="25">
        <v>67.09</v>
      </c>
      <c r="DB7" s="25" t="s">
        <v>99</v>
      </c>
      <c r="DC7" s="25" t="s">
        <v>99</v>
      </c>
      <c r="DD7" s="25" t="s">
        <v>99</v>
      </c>
      <c r="DE7" s="25" t="s">
        <v>99</v>
      </c>
      <c r="DF7" s="25">
        <v>71.44</v>
      </c>
      <c r="DG7" s="25">
        <v>70.34</v>
      </c>
      <c r="DH7" s="25" t="s">
        <v>99</v>
      </c>
      <c r="DI7" s="25" t="s">
        <v>99</v>
      </c>
      <c r="DJ7" s="25" t="s">
        <v>99</v>
      </c>
      <c r="DK7" s="25" t="s">
        <v>99</v>
      </c>
      <c r="DL7" s="25">
        <v>6.19</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2026-02-02T07:09:03Z</cp:lastPrinted>
  <dcterms:created xsi:type="dcterms:W3CDTF">2025-12-12T09:11:59Z</dcterms:created>
  <dcterms:modified xsi:type="dcterms:W3CDTF">2026-02-03T02:41:53Z</dcterms:modified>
  <cp:category/>
</cp:coreProperties>
</file>