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N:\○経営企画係\01_経営全般（水道・下水共通）\31_経営比較分析表\R6決算\水道\提出\"/>
    </mc:Choice>
  </mc:AlternateContent>
  <xr:revisionPtr revIDLastSave="0" documentId="13_ncr:1_{813AA8B0-C41B-41AB-847B-8CB4E70CDBB0}" xr6:coauthVersionLast="47" xr6:coauthVersionMax="47" xr10:uidLastSave="{00000000-0000-0000-0000-000000000000}"/>
  <workbookProtection workbookAlgorithmName="SHA-512" workbookHashValue="cXbSLSYh+Qx9JW3jIg9JAtMhNAaxTwg2v+rwnRvK0IYiB9WOvf6mNR2QQ5nbK8Sws721w2LnNmz6l3G0VWIJBA==" workbookSaltValue="KozrF1JZ5A3ITpDBNXxEfw==" workbookSpinCount="100000" lockStructure="1"/>
  <bookViews>
    <workbookView xWindow="-12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R6" i="5"/>
  <c r="AL8" i="4" s="1"/>
  <c r="Q6" i="5"/>
  <c r="P6" i="5"/>
  <c r="P10" i="4" s="1"/>
  <c r="O6" i="5"/>
  <c r="N6" i="5"/>
  <c r="B10" i="4" s="1"/>
  <c r="M6" i="5"/>
  <c r="L6" i="5"/>
  <c r="K6" i="5"/>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K85" i="4"/>
  <c r="J85" i="4"/>
  <c r="H85" i="4"/>
  <c r="BB10" i="4"/>
  <c r="AT10" i="4"/>
  <c r="W10" i="4"/>
  <c r="I10" i="4"/>
  <c r="BB8" i="4"/>
  <c r="AT8" i="4"/>
  <c r="AD8" i="4"/>
  <c r="W8" i="4"/>
  <c r="P8" i="4"/>
  <c r="B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<sst xmlns="http://schemas.openxmlformats.org/spreadsheetml/2006/main" count="228" uniqueCount="113">
  <si>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</si>
  <si>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</si>
  <si>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</si>
  <si>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</si>
  <si>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</si>
  <si>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</si>
  <si>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</si>
  <si>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</si>
  <si>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</si>
  <si>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</si>
  <si>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</si>
  <si>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</si>
  <si>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</si>
  <si>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</si>
  <si>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</si>
  <si>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</si>
  <si>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</si>
  <si>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</si>
  <si>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</si>
  <si>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</si>
  <si>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</si>
  <si>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</si>
  <si>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</si>
  <si>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</si>
  <si>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</si>
  <si>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</si>
  <si>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</si>
  <si>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</si>
  <si>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</si>
  <si>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</si>
  <si>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</si>
  <si>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</si>
  <si>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</si>
  <si>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</si>
  <si>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</si>
  <si>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</si>
  <si>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</si>
  <si>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</si>
  <si>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</si>
  <si>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</si>
  <si>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</si>
  <si>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</si>
  <si>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</si>
  <si>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</si>
  <si>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</si>
  <si>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</si>
  <si>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</si>
  <si>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</si>
  <si>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</si>
  <si>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</si>
  <si>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</si>
  <si>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</si>
  <si>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</si>
  <si>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</si>
  <si>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</si>
  <si>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</si>
  <si>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</si>
  <si>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</si>
  <si>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</si>
  <si>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</si>
  <si>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</si>
  <si>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</si>
  <si>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</si>
  <si>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</si>
  <si>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</si>
  <si>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</si>
  <si>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</si>
  <si>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</si>
  <si>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</si>
  <si>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</si>
  <si>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</si>
  <si>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</si>
  <si>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</si>
  <si>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</si>
  <si>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</si>
  <si>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</si>
  <si>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</si>
  <si>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</si>
  <si>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</si>
  <si>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</si>
  <si>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</si>
  <si>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</si>
  <si>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</si>
  <si>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</si>
  <si>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</si>
  <si>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</si>
  <si>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</si>
  <si>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</si>
  <si>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</si>
  <si>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</si>
  <si>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</si>
  <si>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</si>
  <si>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</si>
  <si>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山形県　天童市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</si>
  <si>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</si>
  <si>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</si>
  <si>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</si>
  <si>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</si>
  <si>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</si>
  <si>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</si>
  <si>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</si>
  <si>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</si>
  <si>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</si>
  <si>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</si>
  <si>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</si>
  <si>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</si>
  <si>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</si>
  <si>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</si>
  <si>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</si>
  <si>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</si>
  <si>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本市水道事業では、経常収支比率（①）及び料金回収率（⑤）が100％を超えており、給水にかかる費用が給水収益によって賄えている状況にある。前年度から比率は減少したものの、全国平均や類似団体と比較しても高い値となっている。今後も健全な経営のため、適切な更新投資に向けた財源の確保を行う。
　短期債務に対する支払能力を表す流動比率（③）は昨年度と比較して増加し、100％も上回っている。今後も、企業債償還など流動負債の増加を見越して支払い能力を考慮した経営を行っていく必要がある。
　企業債残高対給水収益比率（④）は、給水収益の維持と企業債の計画的な償還により、類似団体より低い値を維持している。今後は、企業債の新規借入も活用し、大規模修繕に備えるとともに必要な更新投資を行っていく。
　給水原価（⑥）は年間給水量の全量を広域水道から受水している等の理由から、類似団体と比較しても高くなっている。
　施設利用率（⑦）や有収率（⑧）は全国平均や類似団体よりも高い値を維持し続けている。今後も、高い水準の維持を目指し、計画的な管路・設備の更新と適切な維持管理を実施していく。</t>
    <rPh sb="1" eb="3">
      <t>ホンシ</t>
    </rPh>
    <rPh sb="3" eb="7">
      <t>スイドウジギョウ</t>
    </rPh>
    <rPh sb="10" eb="16">
      <t>ケイジョウシュウシヒリツ</t>
    </rPh>
    <rPh sb="19" eb="20">
      <t>オヨ</t>
    </rPh>
    <rPh sb="21" eb="26">
      <t>リョウキンカイシュウリツ</t>
    </rPh>
    <rPh sb="35" eb="36">
      <t>コ</t>
    </rPh>
    <rPh sb="41" eb="43">
      <t>キュウスイ</t>
    </rPh>
    <rPh sb="47" eb="49">
      <t>ヒヨウ</t>
    </rPh>
    <rPh sb="50" eb="54">
      <t>キュウスイシュウエキ</t>
    </rPh>
    <rPh sb="58" eb="59">
      <t>マカナ</t>
    </rPh>
    <rPh sb="63" eb="65">
      <t>ジョウキョウ</t>
    </rPh>
    <rPh sb="69" eb="72">
      <t>ゼンネンド</t>
    </rPh>
    <rPh sb="74" eb="76">
      <t>ヒリツ</t>
    </rPh>
    <rPh sb="77" eb="79">
      <t>ゲンショウ</t>
    </rPh>
    <rPh sb="85" eb="89">
      <t>ゼンコクヘイキン</t>
    </rPh>
    <rPh sb="90" eb="94">
      <t>ルイジダンタイ</t>
    </rPh>
    <rPh sb="95" eb="97">
      <t>ヒカク</t>
    </rPh>
    <rPh sb="100" eb="101">
      <t>タカ</t>
    </rPh>
    <rPh sb="102" eb="103">
      <t>アタイ</t>
    </rPh>
    <rPh sb="110" eb="112">
      <t>コンゴ</t>
    </rPh>
    <rPh sb="113" eb="115">
      <t>ケンゼン</t>
    </rPh>
    <rPh sb="116" eb="118">
      <t>ケイエイ</t>
    </rPh>
    <rPh sb="122" eb="124">
      <t>テキセツ</t>
    </rPh>
    <rPh sb="125" eb="129">
      <t>コウシントウシ</t>
    </rPh>
    <rPh sb="130" eb="131">
      <t>ム</t>
    </rPh>
    <rPh sb="133" eb="135">
      <t>ザイゲン</t>
    </rPh>
    <rPh sb="136" eb="138">
      <t>カクホ</t>
    </rPh>
    <rPh sb="139" eb="140">
      <t>オコナ</t>
    </rPh>
    <rPh sb="144" eb="148">
      <t>タンキサイム</t>
    </rPh>
    <rPh sb="149" eb="150">
      <t>タイ</t>
    </rPh>
    <rPh sb="152" eb="156">
      <t>シハライノウリョク</t>
    </rPh>
    <rPh sb="157" eb="158">
      <t>アラワ</t>
    </rPh>
    <rPh sb="159" eb="163">
      <t>リュウドウヒリツ</t>
    </rPh>
    <rPh sb="167" eb="170">
      <t>サクネンド</t>
    </rPh>
    <rPh sb="171" eb="173">
      <t>ヒカク</t>
    </rPh>
    <rPh sb="175" eb="177">
      <t>ゾウカ</t>
    </rPh>
    <rPh sb="184" eb="186">
      <t>ウワマワ</t>
    </rPh>
    <rPh sb="191" eb="193">
      <t>コンゴ</t>
    </rPh>
    <rPh sb="195" eb="198">
      <t>キギョウサイ</t>
    </rPh>
    <rPh sb="198" eb="200">
      <t>ショウカン</t>
    </rPh>
    <rPh sb="202" eb="206">
      <t>リュウドウフサイ</t>
    </rPh>
    <rPh sb="207" eb="209">
      <t>ゾウカ</t>
    </rPh>
    <rPh sb="210" eb="212">
      <t>ミコ</t>
    </rPh>
    <rPh sb="214" eb="216">
      <t>シハラ</t>
    </rPh>
    <rPh sb="217" eb="219">
      <t>ノウリョク</t>
    </rPh>
    <rPh sb="220" eb="222">
      <t>コウリョ</t>
    </rPh>
    <rPh sb="224" eb="226">
      <t>ケイエイ</t>
    </rPh>
    <rPh sb="227" eb="228">
      <t>オコナ</t>
    </rPh>
    <rPh sb="232" eb="234">
      <t>ヒツヨウ</t>
    </rPh>
    <rPh sb="240" eb="243">
      <t>キギョウサイ</t>
    </rPh>
    <rPh sb="243" eb="245">
      <t>ザンダカ</t>
    </rPh>
    <rPh sb="245" eb="246">
      <t>タイ</t>
    </rPh>
    <rPh sb="246" eb="250">
      <t>キュウスイシュウエキ</t>
    </rPh>
    <rPh sb="250" eb="252">
      <t>ヒリツ</t>
    </rPh>
    <rPh sb="257" eb="261">
      <t>キュウスイシュウエキ</t>
    </rPh>
    <rPh sb="262" eb="264">
      <t>イジ</t>
    </rPh>
    <rPh sb="265" eb="268">
      <t>キギョウサイ</t>
    </rPh>
    <rPh sb="269" eb="272">
      <t>ケイカクテキ</t>
    </rPh>
    <rPh sb="273" eb="275">
      <t>ショウカン</t>
    </rPh>
    <rPh sb="279" eb="283">
      <t>ルイジダンタイ</t>
    </rPh>
    <rPh sb="285" eb="286">
      <t>ヒク</t>
    </rPh>
    <rPh sb="287" eb="288">
      <t>アタイ</t>
    </rPh>
    <rPh sb="289" eb="291">
      <t>イジ</t>
    </rPh>
    <rPh sb="296" eb="298">
      <t>コンゴ</t>
    </rPh>
    <rPh sb="300" eb="303">
      <t>キギョウサイ</t>
    </rPh>
    <rPh sb="304" eb="308">
      <t>シンキカリイレ</t>
    </rPh>
    <rPh sb="309" eb="311">
      <t>カツヨウ</t>
    </rPh>
    <rPh sb="313" eb="318">
      <t>ダイキボシュウゼン</t>
    </rPh>
    <rPh sb="319" eb="320">
      <t>ソナ</t>
    </rPh>
    <rPh sb="326" eb="328">
      <t>ヒツヨウ</t>
    </rPh>
    <rPh sb="329" eb="333">
      <t>コウシントウシ</t>
    </rPh>
    <rPh sb="334" eb="335">
      <t>オコナ</t>
    </rPh>
    <rPh sb="342" eb="346">
      <t>キュウスイゲンカ</t>
    </rPh>
    <rPh sb="350" eb="352">
      <t>ネンカン</t>
    </rPh>
    <rPh sb="352" eb="355">
      <t>キュウスイリョウ</t>
    </rPh>
    <rPh sb="356" eb="358">
      <t>ゼンリョウ</t>
    </rPh>
    <rPh sb="359" eb="363">
      <t>コウイキスイドウ</t>
    </rPh>
    <rPh sb="365" eb="367">
      <t>ジュスイ</t>
    </rPh>
    <rPh sb="371" eb="372">
      <t>トウ</t>
    </rPh>
    <rPh sb="373" eb="375">
      <t>リユウ</t>
    </rPh>
    <rPh sb="378" eb="382">
      <t>ルイジダンタイ</t>
    </rPh>
    <rPh sb="383" eb="385">
      <t>ヒカク</t>
    </rPh>
    <rPh sb="388" eb="389">
      <t>タカ</t>
    </rPh>
    <rPh sb="398" eb="403">
      <t>シセツリヨウリツ</t>
    </rPh>
    <rPh sb="407" eb="410">
      <t>ユウシュウリツ</t>
    </rPh>
    <rPh sb="414" eb="418">
      <t>ゼンコクヘイキン</t>
    </rPh>
    <rPh sb="419" eb="423">
      <t>ルイジダンタイ</t>
    </rPh>
    <rPh sb="426" eb="427">
      <t>タカ</t>
    </rPh>
    <rPh sb="428" eb="429">
      <t>アタイ</t>
    </rPh>
    <rPh sb="430" eb="432">
      <t>イジ</t>
    </rPh>
    <rPh sb="433" eb="434">
      <t>ツヅ</t>
    </rPh>
    <rPh sb="439" eb="441">
      <t>コンゴ</t>
    </rPh>
    <rPh sb="443" eb="444">
      <t>タカ</t>
    </rPh>
    <rPh sb="445" eb="447">
      <t>スイジュン</t>
    </rPh>
    <rPh sb="448" eb="450">
      <t>イジ</t>
    </rPh>
    <rPh sb="451" eb="453">
      <t>メザ</t>
    </rPh>
    <rPh sb="455" eb="458">
      <t>ケイカクテキ</t>
    </rPh>
    <rPh sb="459" eb="461">
      <t>カンロ</t>
    </rPh>
    <rPh sb="462" eb="464">
      <t>セツビ</t>
    </rPh>
    <rPh sb="465" eb="467">
      <t>コウシン</t>
    </rPh>
    <rPh sb="468" eb="470">
      <t>テキセツ</t>
    </rPh>
    <rPh sb="471" eb="475">
      <t>イジカンリ</t>
    </rPh>
    <rPh sb="476" eb="478">
      <t>ジッシ</t>
    </rPh>
    <phoneticPr fontId="4"/>
  </si>
  <si>
    <t>　有形固定資産減価償却率（①）は、償却資産における減価償却済みの部分の割合を示すもので、上昇傾向にある。当年度は46.15％であり、前年度と比較すると1.16ポイント増加した。老朽化の度合いは類似団体や全国平均よりも低いが、上昇傾向にあるため、今後も老朽管や施設の更新を計画的に行っていかなければならない。
　法定耐用年数を超えた管路延長の割合を示す管路経年化率（②）についても、類似団体や全国平均よりも低い水準であるが、当年度は前年度よりも上昇した。
　当年度に更新した管路延長の割合を示す管路更新率（③）は、全国平均や類似団体と同程度の値となった。今後も、平均して1％の更新率を目標として、更新計画に基づいた投資を行っていく。</t>
    <rPh sb="1" eb="7">
      <t>ユウケイコテイシサン</t>
    </rPh>
    <rPh sb="7" eb="12">
      <t>ゲンカショウキャクリツ</t>
    </rPh>
    <rPh sb="17" eb="21">
      <t>ショウキャクシサン</t>
    </rPh>
    <rPh sb="25" eb="30">
      <t>ゲンカショウキャクズ</t>
    </rPh>
    <rPh sb="32" eb="34">
      <t>ブブン</t>
    </rPh>
    <rPh sb="35" eb="37">
      <t>ワリアイ</t>
    </rPh>
    <rPh sb="38" eb="39">
      <t>シメ</t>
    </rPh>
    <rPh sb="44" eb="48">
      <t>ジョウショウケイコウ</t>
    </rPh>
    <rPh sb="52" eb="55">
      <t>トウネンド</t>
    </rPh>
    <rPh sb="66" eb="69">
      <t>ゼンネンド</t>
    </rPh>
    <rPh sb="70" eb="72">
      <t>ヒカク</t>
    </rPh>
    <rPh sb="83" eb="85">
      <t>ゾウカ</t>
    </rPh>
    <rPh sb="88" eb="91">
      <t>ロウキュウカ</t>
    </rPh>
    <rPh sb="92" eb="94">
      <t>ドア</t>
    </rPh>
    <rPh sb="96" eb="100">
      <t>ルイジダンタイ</t>
    </rPh>
    <rPh sb="101" eb="105">
      <t>ゼンコクヘイキン</t>
    </rPh>
    <rPh sb="108" eb="109">
      <t>ヒク</t>
    </rPh>
    <rPh sb="112" eb="116">
      <t>ジョウショウケイコウ</t>
    </rPh>
    <rPh sb="122" eb="124">
      <t>コンゴ</t>
    </rPh>
    <rPh sb="125" eb="128">
      <t>ロウキュウカン</t>
    </rPh>
    <rPh sb="129" eb="131">
      <t>シセツ</t>
    </rPh>
    <rPh sb="132" eb="134">
      <t>コウシン</t>
    </rPh>
    <rPh sb="135" eb="138">
      <t>ケイカクテキ</t>
    </rPh>
    <rPh sb="139" eb="140">
      <t>オコナ</t>
    </rPh>
    <rPh sb="155" eb="161">
      <t>ホウテイタイヨウネンスウ</t>
    </rPh>
    <rPh sb="162" eb="163">
      <t>コ</t>
    </rPh>
    <rPh sb="165" eb="169">
      <t>カンロエンチョウ</t>
    </rPh>
    <rPh sb="170" eb="172">
      <t>ワリアイ</t>
    </rPh>
    <rPh sb="173" eb="174">
      <t>シメ</t>
    </rPh>
    <rPh sb="175" eb="177">
      <t>カンロ</t>
    </rPh>
    <rPh sb="177" eb="181">
      <t>ケイネンカリツ</t>
    </rPh>
    <rPh sb="190" eb="194">
      <t>ルイジダンタイ</t>
    </rPh>
    <rPh sb="195" eb="199">
      <t>ゼンコクヘイキン</t>
    </rPh>
    <rPh sb="211" eb="214">
      <t>トウネンド</t>
    </rPh>
    <rPh sb="215" eb="218">
      <t>ゼンネンド</t>
    </rPh>
    <rPh sb="221" eb="223">
      <t>ジョウショウ</t>
    </rPh>
    <rPh sb="228" eb="231">
      <t>トウネンド</t>
    </rPh>
    <rPh sb="232" eb="234">
      <t>コウシン</t>
    </rPh>
    <rPh sb="236" eb="238">
      <t>カンロ</t>
    </rPh>
    <rPh sb="238" eb="240">
      <t>エンチョウ</t>
    </rPh>
    <rPh sb="241" eb="243">
      <t>ワリアイ</t>
    </rPh>
    <rPh sb="244" eb="245">
      <t>シメ</t>
    </rPh>
    <rPh sb="246" eb="248">
      <t>カンロ</t>
    </rPh>
    <rPh sb="248" eb="251">
      <t>コウシンリツ</t>
    </rPh>
    <rPh sb="256" eb="260">
      <t>ゼンコクヘイキン</t>
    </rPh>
    <rPh sb="261" eb="265">
      <t>ルイジダンタイ</t>
    </rPh>
    <rPh sb="266" eb="269">
      <t>ドウテイド</t>
    </rPh>
    <rPh sb="270" eb="271">
      <t>アタイ</t>
    </rPh>
    <rPh sb="276" eb="278">
      <t>コンゴ</t>
    </rPh>
    <rPh sb="280" eb="282">
      <t>ヘイキン</t>
    </rPh>
    <rPh sb="287" eb="290">
      <t>コウシンリツ</t>
    </rPh>
    <rPh sb="291" eb="293">
      <t>モクヒョウ</t>
    </rPh>
    <rPh sb="297" eb="301">
      <t>コウシンケイカク</t>
    </rPh>
    <rPh sb="302" eb="303">
      <t>モト</t>
    </rPh>
    <rPh sb="306" eb="308">
      <t>トウシ</t>
    </rPh>
    <rPh sb="309" eb="310">
      <t>オコナ</t>
    </rPh>
    <phoneticPr fontId="4"/>
  </si>
  <si>
    <t>　経常収支比率（①）、料金回収率（⑤）等が比較的高いことから、現状は給水収益を主とした適切な経営状況である。しかしながら、今後は、給水収益の増加を見込むことができない状況で管路の更新投資と適切な維持管理を実施する必要があるため、更なる経費の削減等を行い、高い有収率を維持しつつ継続的な経営を行う。</t>
    <rPh sb="1" eb="7">
      <t>ケイジョウシュウシヒリツ</t>
    </rPh>
    <rPh sb="11" eb="16">
      <t>リョウキンカイシュウリツ</t>
    </rPh>
    <rPh sb="19" eb="20">
      <t>トウ</t>
    </rPh>
    <rPh sb="21" eb="24">
      <t>ヒカクテキ</t>
    </rPh>
    <rPh sb="24" eb="25">
      <t>タカ</t>
    </rPh>
    <rPh sb="31" eb="33">
      <t>ゲンジョウ</t>
    </rPh>
    <rPh sb="34" eb="38">
      <t>キュウスイシュウエキ</t>
    </rPh>
    <rPh sb="39" eb="40">
      <t>オモ</t>
    </rPh>
    <rPh sb="43" eb="45">
      <t>テキセツ</t>
    </rPh>
    <rPh sb="46" eb="50">
      <t>ケイエイジョウキョウ</t>
    </rPh>
    <rPh sb="61" eb="63">
      <t>コンゴ</t>
    </rPh>
    <rPh sb="65" eb="69">
      <t>キュウスイシュウエキ</t>
    </rPh>
    <rPh sb="70" eb="72">
      <t>ゾウカ</t>
    </rPh>
    <rPh sb="73" eb="75">
      <t>ミコ</t>
    </rPh>
    <rPh sb="83" eb="85">
      <t>ジョウキョウ</t>
    </rPh>
    <rPh sb="86" eb="88">
      <t>カンロ</t>
    </rPh>
    <rPh sb="89" eb="93">
      <t>コウシントウシ</t>
    </rPh>
    <rPh sb="94" eb="96">
      <t>テキセツ</t>
    </rPh>
    <rPh sb="97" eb="101">
      <t>イジカンリ</t>
    </rPh>
    <rPh sb="102" eb="104">
      <t>ジッシ</t>
    </rPh>
    <rPh sb="106" eb="108">
      <t>ヒツヨウ</t>
    </rPh>
    <rPh sb="114" eb="115">
      <t>サラ</t>
    </rPh>
    <rPh sb="117" eb="119">
      <t>ケイヒ</t>
    </rPh>
    <rPh sb="120" eb="122">
      <t>サクゲン</t>
    </rPh>
    <rPh sb="122" eb="123">
      <t>トウ</t>
    </rPh>
    <rPh sb="124" eb="125">
      <t>オコナ</t>
    </rPh>
    <rPh sb="127" eb="128">
      <t>タカ</t>
    </rPh>
    <rPh sb="129" eb="132">
      <t>ユウシュウリツ</t>
    </rPh>
    <rPh sb="133" eb="135">
      <t>イジ</t>
    </rPh>
    <rPh sb="138" eb="141">
      <t>ケイゾクテキ</t>
    </rPh>
    <rPh sb="142" eb="144">
      <t>ケイエイ</t>
    </rPh>
    <rPh sb="145" eb="146">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</si>
</sst>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0.71</c:v>
                </c:pt>
                <c:pt idx="1">
                  <c:v>0.98</c:v>
                </c:pt>
                <c:pt idx="2">
                  <c:v>0.79</c:v>
                </c:pt>
                <c:pt idx="3">
                  <c:v>0.54</c:v>
                </c:pt>
                <c:pt idx="4">
                  <c:v>0.56000000000000005</c:v>
                </c:pt>
              </c:numCache>
            </c:numRef>
          </c:val>
          <c:extLst>
            <c:ext xmlns:c16="http://schemas.microsoft.com/office/drawing/2014/chart" uri="{C3380CC4-5D6E-409C-BE32-E72D297353CC}">
              <c16:uniqueId val="{00000000-2AFB-4AF8-AA1D-26BB979B281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2AFB-4AF8-AA1D-26BB979B281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73.11</c:v>
                </c:pt>
                <c:pt idx="1">
                  <c:v>72.45</c:v>
                </c:pt>
                <c:pt idx="2">
                  <c:v>71.02</c:v>
                </c:pt>
                <c:pt idx="3">
                  <c:v>73.39</c:v>
                </c:pt>
                <c:pt idx="4">
                  <c:v>73.39</c:v>
                </c:pt>
              </c:numCache>
            </c:numRef>
          </c:val>
          <c:extLst>
            <c:ext xmlns:c16="http://schemas.microsoft.com/office/drawing/2014/chart" uri="{C3380CC4-5D6E-409C-BE32-E72D297353CC}">
              <c16:uniqueId val="{00000000-40EE-4BE7-BF2B-B3F9331B9E9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40EE-4BE7-BF2B-B3F9331B9E9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91.13</c:v>
                </c:pt>
                <c:pt idx="1">
                  <c:v>91.05</c:v>
                </c:pt>
                <c:pt idx="2">
                  <c:v>92.34</c:v>
                </c:pt>
                <c:pt idx="3">
                  <c:v>89.57</c:v>
                </c:pt>
                <c:pt idx="4">
                  <c:v>90.47</c:v>
                </c:pt>
              </c:numCache>
            </c:numRef>
          </c:val>
          <c:extLst>
            <c:ext xmlns:c16="http://schemas.microsoft.com/office/drawing/2014/chart" uri="{C3380CC4-5D6E-409C-BE32-E72D297353CC}">
              <c16:uniqueId val="{00000000-8D0E-4900-89D7-546324FC02A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8D0E-4900-89D7-546324FC02A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122.38</c:v>
                </c:pt>
                <c:pt idx="1">
                  <c:v>117.65</c:v>
                </c:pt>
                <c:pt idx="2">
                  <c:v>117.85</c:v>
                </c:pt>
                <c:pt idx="3">
                  <c:v>118.69</c:v>
                </c:pt>
                <c:pt idx="4">
                  <c:v>117.09</c:v>
                </c:pt>
              </c:numCache>
            </c:numRef>
          </c:val>
          <c:extLst>
            <c:ext xmlns:c16="http://schemas.microsoft.com/office/drawing/2014/chart" uri="{C3380CC4-5D6E-409C-BE32-E72D297353CC}">
              <c16:uniqueId val="{00000000-FB08-4AAD-A386-E009AD083A6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FB08-4AAD-A386-E009AD083A6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43.39</c:v>
                </c:pt>
                <c:pt idx="1">
                  <c:v>44.16</c:v>
                </c:pt>
                <c:pt idx="2">
                  <c:v>45.04</c:v>
                </c:pt>
                <c:pt idx="3">
                  <c:v>44.99</c:v>
                </c:pt>
                <c:pt idx="4">
                  <c:v>46.15</c:v>
                </c:pt>
              </c:numCache>
            </c:numRef>
          </c:val>
          <c:extLst>
            <c:ext xmlns:c16="http://schemas.microsoft.com/office/drawing/2014/chart" uri="{C3380CC4-5D6E-409C-BE32-E72D297353CC}">
              <c16:uniqueId val="{00000000-D5F2-416D-BFA1-9F88FD90746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D5F2-416D-BFA1-9F88FD90746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9.41</c:v>
                </c:pt>
                <c:pt idx="1">
                  <c:v>8.43</c:v>
                </c:pt>
                <c:pt idx="2">
                  <c:v>8.26</c:v>
                </c:pt>
                <c:pt idx="3">
                  <c:v>12.79</c:v>
                </c:pt>
                <c:pt idx="4">
                  <c:v>15.1</c:v>
                </c:pt>
              </c:numCache>
            </c:numRef>
          </c:val>
          <c:extLst>
            <c:ext xmlns:c16="http://schemas.microsoft.com/office/drawing/2014/chart" uri="{C3380CC4-5D6E-409C-BE32-E72D297353CC}">
              <c16:uniqueId val="{00000000-47D7-4310-91DF-150AE7DBD86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47D7-4310-91DF-150AE7DBD86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5F3-4434-89ED-7ECD4910DA0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C5F3-4434-89ED-7ECD4910DA0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515.05999999999995</c:v>
                </c:pt>
                <c:pt idx="1">
                  <c:v>360.79</c:v>
                </c:pt>
                <c:pt idx="2">
                  <c:v>366.45</c:v>
                </c:pt>
                <c:pt idx="3">
                  <c:v>216.65</c:v>
                </c:pt>
                <c:pt idx="4">
                  <c:v>340.56</c:v>
                </c:pt>
              </c:numCache>
            </c:numRef>
          </c:val>
          <c:extLst>
            <c:ext xmlns:c16="http://schemas.microsoft.com/office/drawing/2014/chart" uri="{C3380CC4-5D6E-409C-BE32-E72D297353CC}">
              <c16:uniqueId val="{00000000-7950-4F4A-B7A4-922E4AACD80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7950-4F4A-B7A4-922E4AACD80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186.05</c:v>
                </c:pt>
                <c:pt idx="1">
                  <c:v>175.86</c:v>
                </c:pt>
                <c:pt idx="2">
                  <c:v>164.7</c:v>
                </c:pt>
                <c:pt idx="3">
                  <c:v>152.04</c:v>
                </c:pt>
                <c:pt idx="4">
                  <c:v>140.22</c:v>
                </c:pt>
              </c:numCache>
            </c:numRef>
          </c:val>
          <c:extLst>
            <c:ext xmlns:c16="http://schemas.microsoft.com/office/drawing/2014/chart" uri="{C3380CC4-5D6E-409C-BE32-E72D297353CC}">
              <c16:uniqueId val="{00000000-DF6E-47B0-9734-425230B955D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DF6E-47B0-9734-425230B955D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120.59</c:v>
                </c:pt>
                <c:pt idx="1">
                  <c:v>115.42</c:v>
                </c:pt>
                <c:pt idx="2">
                  <c:v>116.16</c:v>
                </c:pt>
                <c:pt idx="3">
                  <c:v>116.28</c:v>
                </c:pt>
                <c:pt idx="4">
                  <c:v>117.31</c:v>
                </c:pt>
              </c:numCache>
            </c:numRef>
          </c:val>
          <c:extLst>
            <c:ext xmlns:c16="http://schemas.microsoft.com/office/drawing/2014/chart" uri="{C3380CC4-5D6E-409C-BE32-E72D297353CC}">
              <c16:uniqueId val="{00000000-2E45-451F-9B81-432802BE1AA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2E45-451F-9B81-432802BE1AA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181.16</c:v>
                </c:pt>
                <c:pt idx="1">
                  <c:v>190.02</c:v>
                </c:pt>
                <c:pt idx="2">
                  <c:v>189.42</c:v>
                </c:pt>
                <c:pt idx="3">
                  <c:v>189.79</c:v>
                </c:pt>
                <c:pt idx="4">
                  <c:v>188.4</c:v>
                </c:pt>
              </c:numCache>
            </c:numRef>
          </c:val>
          <c:extLst>
            <c:ext xmlns:c16="http://schemas.microsoft.com/office/drawing/2014/chart" uri="{C3380CC4-5D6E-409C-BE32-E72D297353CC}">
              <c16:uniqueId val="{00000000-F018-4C41-8467-486CAD58BC1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F018-4C41-8467-486CAD58BC1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election activeCell="BK81" sqref="BK8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山形県　天童市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A4</v>
      </c>
      <c r="X8" s="43"/>
      <c r="Y8" s="43"/>
      <c r="Z8" s="43"/>
      <c r="AA8" s="43"/>
      <c r="AB8" s="43"/>
      <c r="AC8" s="43"/>
      <c r="AD8" s="43" t="str">
        <f>データ!$M$6</f>
        <v>非設置</v>
      </c>
      <c r="AE8" s="43"/>
      <c r="AF8" s="43"/>
      <c r="AG8" s="43"/>
      <c r="AH8" s="43"/>
      <c r="AI8" s="43"/>
      <c r="AJ8" s="43"/>
      <c r="AK8" s="2"/>
      <c r="AL8" s="44">
        <f>データ!$R$6</f>
        <v>60204</v>
      </c>
      <c r="AM8" s="44"/>
      <c r="AN8" s="44"/>
      <c r="AO8" s="44"/>
      <c r="AP8" s="44"/>
      <c r="AQ8" s="44"/>
      <c r="AR8" s="44"/>
      <c r="AS8" s="44"/>
      <c r="AT8" s="45">
        <f>データ!$S$6</f>
        <v>113.02</v>
      </c>
      <c r="AU8" s="46"/>
      <c r="AV8" s="46"/>
      <c r="AW8" s="46"/>
      <c r="AX8" s="46"/>
      <c r="AY8" s="46"/>
      <c r="AZ8" s="46"/>
      <c r="BA8" s="46"/>
      <c r="BB8" s="47">
        <f>データ!$T$6</f>
        <v>532.67999999999995</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85.57</v>
      </c>
      <c r="J10" s="46"/>
      <c r="K10" s="46"/>
      <c r="L10" s="46"/>
      <c r="M10" s="46"/>
      <c r="N10" s="46"/>
      <c r="O10" s="80"/>
      <c r="P10" s="47">
        <f>データ!$P$6</f>
        <v>99.49</v>
      </c>
      <c r="Q10" s="47"/>
      <c r="R10" s="47"/>
      <c r="S10" s="47"/>
      <c r="T10" s="47"/>
      <c r="U10" s="47"/>
      <c r="V10" s="47"/>
      <c r="W10" s="44">
        <f>データ!$Q$6</f>
        <v>4070</v>
      </c>
      <c r="X10" s="44"/>
      <c r="Y10" s="44"/>
      <c r="Z10" s="44"/>
      <c r="AA10" s="44"/>
      <c r="AB10" s="44"/>
      <c r="AC10" s="44"/>
      <c r="AD10" s="2"/>
      <c r="AE10" s="2"/>
      <c r="AF10" s="2"/>
      <c r="AG10" s="2"/>
      <c r="AH10" s="2"/>
      <c r="AI10" s="2"/>
      <c r="AJ10" s="2"/>
      <c r="AK10" s="2"/>
      <c r="AL10" s="44">
        <f>データ!$U$6</f>
        <v>59585</v>
      </c>
      <c r="AM10" s="44"/>
      <c r="AN10" s="44"/>
      <c r="AO10" s="44"/>
      <c r="AP10" s="44"/>
      <c r="AQ10" s="44"/>
      <c r="AR10" s="44"/>
      <c r="AS10" s="44"/>
      <c r="AT10" s="45">
        <f>データ!$V$6</f>
        <v>106.54</v>
      </c>
      <c r="AU10" s="46"/>
      <c r="AV10" s="46"/>
      <c r="AW10" s="46"/>
      <c r="AX10" s="46"/>
      <c r="AY10" s="46"/>
      <c r="AZ10" s="46"/>
      <c r="BA10" s="46"/>
      <c r="BB10" s="47">
        <f>データ!$W$6</f>
        <v>559.27</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110</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CBVgGciNwZ6mwT06uuha6vgFtOx/rEvprHfZpURVZqoxuvXTqU3cuzGZgdHUJlJ7NcIKM2C3dI5Si+bzqPQ4Tw==" saltValue="lBaAKgHTZH+eDWHuAg+ug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62103</v>
      </c>
      <c r="D6" s="20">
        <f t="shared" si="3"/>
        <v>46</v>
      </c>
      <c r="E6" s="20">
        <f t="shared" si="3"/>
        <v>1</v>
      </c>
      <c r="F6" s="20">
        <f t="shared" si="3"/>
        <v>0</v>
      </c>
      <c r="G6" s="20">
        <f t="shared" si="3"/>
        <v>1</v>
      </c>
      <c r="H6" s="20" t="str">
        <f t="shared" si="3"/>
        <v>山形県　天童市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85.57</v>
      </c>
      <c r="P6" s="21">
        <f t="shared" si="3"/>
        <v>99.49</v>
      </c>
      <c r="Q6" s="21">
        <f t="shared" si="3"/>
        <v>4070</v>
      </c>
      <c r="R6" s="21">
        <f t="shared" si="3"/>
        <v>60204</v>
      </c>
      <c r="S6" s="21">
        <f t="shared" si="3"/>
        <v>113.02</v>
      </c>
      <c r="T6" s="21">
        <f t="shared" si="3"/>
        <v>532.67999999999995</v>
      </c>
      <c r="U6" s="21">
        <f t="shared" si="3"/>
        <v>59585</v>
      </c>
      <c r="V6" s="21">
        <f t="shared" si="3"/>
        <v>106.54</v>
      </c>
      <c r="W6" s="21">
        <f t="shared" si="3"/>
        <v>559.27</v>
      </c>
      <c r="X6" s="22">
        <f>IF(X7="",NA(),X7)</f>
        <v>122.38</v>
      </c>
      <c r="Y6" s="22">
        <f t="shared" ref="Y6:AG6" si="4">IF(Y7="",NA(),Y7)</f>
        <v>117.65</v>
      </c>
      <c r="Z6" s="22">
        <f t="shared" si="4"/>
        <v>117.85</v>
      </c>
      <c r="AA6" s="22">
        <f t="shared" si="4"/>
        <v>118.69</v>
      </c>
      <c r="AB6" s="22">
        <f t="shared" si="4"/>
        <v>117.09</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515.05999999999995</v>
      </c>
      <c r="AU6" s="22">
        <f t="shared" ref="AU6:BC6" si="6">IF(AU7="",NA(),AU7)</f>
        <v>360.79</v>
      </c>
      <c r="AV6" s="22">
        <f t="shared" si="6"/>
        <v>366.45</v>
      </c>
      <c r="AW6" s="22">
        <f t="shared" si="6"/>
        <v>216.65</v>
      </c>
      <c r="AX6" s="22">
        <f t="shared" si="6"/>
        <v>340.56</v>
      </c>
      <c r="AY6" s="22">
        <f t="shared" si="6"/>
        <v>350.79</v>
      </c>
      <c r="AZ6" s="22">
        <f t="shared" si="6"/>
        <v>354.57</v>
      </c>
      <c r="BA6" s="22">
        <f t="shared" si="6"/>
        <v>357.74</v>
      </c>
      <c r="BB6" s="22">
        <f t="shared" si="6"/>
        <v>344.88</v>
      </c>
      <c r="BC6" s="22">
        <f t="shared" si="6"/>
        <v>326.02</v>
      </c>
      <c r="BD6" s="21" t="str">
        <f>IF(BD7="","",IF(BD7="-","【-】","【"&amp;SUBSTITUTE(TEXT(BD7,"#,##0.00"),"-","△")&amp;"】"))</f>
        <v>【239.69】</v>
      </c>
      <c r="BE6" s="22">
        <f>IF(BE7="",NA(),BE7)</f>
        <v>186.05</v>
      </c>
      <c r="BF6" s="22">
        <f t="shared" ref="BF6:BN6" si="7">IF(BF7="",NA(),BF7)</f>
        <v>175.86</v>
      </c>
      <c r="BG6" s="22">
        <f t="shared" si="7"/>
        <v>164.7</v>
      </c>
      <c r="BH6" s="22">
        <f t="shared" si="7"/>
        <v>152.04</v>
      </c>
      <c r="BI6" s="22">
        <f t="shared" si="7"/>
        <v>140.22</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120.59</v>
      </c>
      <c r="BQ6" s="22">
        <f t="shared" ref="BQ6:BY6" si="8">IF(BQ7="",NA(),BQ7)</f>
        <v>115.42</v>
      </c>
      <c r="BR6" s="22">
        <f t="shared" si="8"/>
        <v>116.16</v>
      </c>
      <c r="BS6" s="22">
        <f t="shared" si="8"/>
        <v>116.28</v>
      </c>
      <c r="BT6" s="22">
        <f t="shared" si="8"/>
        <v>117.31</v>
      </c>
      <c r="BU6" s="22">
        <f t="shared" si="8"/>
        <v>100.85</v>
      </c>
      <c r="BV6" s="22">
        <f t="shared" si="8"/>
        <v>103.79</v>
      </c>
      <c r="BW6" s="22">
        <f t="shared" si="8"/>
        <v>98.3</v>
      </c>
      <c r="BX6" s="22">
        <f t="shared" si="8"/>
        <v>98.89</v>
      </c>
      <c r="BY6" s="22">
        <f t="shared" si="8"/>
        <v>99.25</v>
      </c>
      <c r="BZ6" s="21" t="str">
        <f>IF(BZ7="","",IF(BZ7="-","【-】","【"&amp;SUBSTITUTE(TEXT(BZ7,"#,##0.00"),"-","△")&amp;"】"))</f>
        <v>【97.59】</v>
      </c>
      <c r="CA6" s="22">
        <f>IF(CA7="",NA(),CA7)</f>
        <v>181.16</v>
      </c>
      <c r="CB6" s="22">
        <f t="shared" ref="CB6:CJ6" si="9">IF(CB7="",NA(),CB7)</f>
        <v>190.02</v>
      </c>
      <c r="CC6" s="22">
        <f t="shared" si="9"/>
        <v>189.42</v>
      </c>
      <c r="CD6" s="22">
        <f t="shared" si="9"/>
        <v>189.79</v>
      </c>
      <c r="CE6" s="22">
        <f t="shared" si="9"/>
        <v>188.4</v>
      </c>
      <c r="CF6" s="22">
        <f t="shared" si="9"/>
        <v>167.1</v>
      </c>
      <c r="CG6" s="22">
        <f t="shared" si="9"/>
        <v>167.86</v>
      </c>
      <c r="CH6" s="22">
        <f t="shared" si="9"/>
        <v>173.68</v>
      </c>
      <c r="CI6" s="22">
        <f t="shared" si="9"/>
        <v>174.52</v>
      </c>
      <c r="CJ6" s="22">
        <f t="shared" si="9"/>
        <v>178.92</v>
      </c>
      <c r="CK6" s="21" t="str">
        <f>IF(CK7="","",IF(CK7="-","【-】","【"&amp;SUBSTITUTE(TEXT(CK7,"#,##0.00"),"-","△")&amp;"】"))</f>
        <v>【181.66】</v>
      </c>
      <c r="CL6" s="22">
        <f>IF(CL7="",NA(),CL7)</f>
        <v>73.11</v>
      </c>
      <c r="CM6" s="22">
        <f t="shared" ref="CM6:CU6" si="10">IF(CM7="",NA(),CM7)</f>
        <v>72.45</v>
      </c>
      <c r="CN6" s="22">
        <f t="shared" si="10"/>
        <v>71.02</v>
      </c>
      <c r="CO6" s="22">
        <f t="shared" si="10"/>
        <v>73.39</v>
      </c>
      <c r="CP6" s="22">
        <f t="shared" si="10"/>
        <v>73.39</v>
      </c>
      <c r="CQ6" s="22">
        <f t="shared" si="10"/>
        <v>59.91</v>
      </c>
      <c r="CR6" s="22">
        <f t="shared" si="10"/>
        <v>59.4</v>
      </c>
      <c r="CS6" s="22">
        <f t="shared" si="10"/>
        <v>59.24</v>
      </c>
      <c r="CT6" s="22">
        <f t="shared" si="10"/>
        <v>58.77</v>
      </c>
      <c r="CU6" s="22">
        <f t="shared" si="10"/>
        <v>59.17</v>
      </c>
      <c r="CV6" s="21" t="str">
        <f>IF(CV7="","",IF(CV7="-","【-】","【"&amp;SUBSTITUTE(TEXT(CV7,"#,##0.00"),"-","△")&amp;"】"))</f>
        <v>【60.21】</v>
      </c>
      <c r="CW6" s="22">
        <f>IF(CW7="",NA(),CW7)</f>
        <v>91.13</v>
      </c>
      <c r="CX6" s="22">
        <f t="shared" ref="CX6:DF6" si="11">IF(CX7="",NA(),CX7)</f>
        <v>91.05</v>
      </c>
      <c r="CY6" s="22">
        <f t="shared" si="11"/>
        <v>92.34</v>
      </c>
      <c r="CZ6" s="22">
        <f t="shared" si="11"/>
        <v>89.57</v>
      </c>
      <c r="DA6" s="22">
        <f t="shared" si="11"/>
        <v>90.47</v>
      </c>
      <c r="DB6" s="22">
        <f t="shared" si="11"/>
        <v>87.26</v>
      </c>
      <c r="DC6" s="22">
        <f t="shared" si="11"/>
        <v>87.57</v>
      </c>
      <c r="DD6" s="22">
        <f t="shared" si="11"/>
        <v>87.26</v>
      </c>
      <c r="DE6" s="22">
        <f t="shared" si="11"/>
        <v>86.95</v>
      </c>
      <c r="DF6" s="22">
        <f t="shared" si="11"/>
        <v>86.58</v>
      </c>
      <c r="DG6" s="21" t="str">
        <f>IF(DG7="","",IF(DG7="-","【-】","【"&amp;SUBSTITUTE(TEXT(DG7,"#,##0.00"),"-","△")&amp;"】"))</f>
        <v>【89.21】</v>
      </c>
      <c r="DH6" s="22">
        <f>IF(DH7="",NA(),DH7)</f>
        <v>43.39</v>
      </c>
      <c r="DI6" s="22">
        <f t="shared" ref="DI6:DQ6" si="12">IF(DI7="",NA(),DI7)</f>
        <v>44.16</v>
      </c>
      <c r="DJ6" s="22">
        <f t="shared" si="12"/>
        <v>45.04</v>
      </c>
      <c r="DK6" s="22">
        <f t="shared" si="12"/>
        <v>44.99</v>
      </c>
      <c r="DL6" s="22">
        <f t="shared" si="12"/>
        <v>46.15</v>
      </c>
      <c r="DM6" s="22">
        <f t="shared" si="12"/>
        <v>49.2</v>
      </c>
      <c r="DN6" s="22">
        <f t="shared" si="12"/>
        <v>50.01</v>
      </c>
      <c r="DO6" s="22">
        <f t="shared" si="12"/>
        <v>50.99</v>
      </c>
      <c r="DP6" s="22">
        <f t="shared" si="12"/>
        <v>51.79</v>
      </c>
      <c r="DQ6" s="22">
        <f t="shared" si="12"/>
        <v>52.02</v>
      </c>
      <c r="DR6" s="21" t="str">
        <f>IF(DR7="","",IF(DR7="-","【-】","【"&amp;SUBSTITUTE(TEXT(DR7,"#,##0.00"),"-","△")&amp;"】"))</f>
        <v>【52.41】</v>
      </c>
      <c r="DS6" s="22">
        <f>IF(DS7="",NA(),DS7)</f>
        <v>9.41</v>
      </c>
      <c r="DT6" s="22">
        <f t="shared" ref="DT6:EB6" si="13">IF(DT7="",NA(),DT7)</f>
        <v>8.43</v>
      </c>
      <c r="DU6" s="22">
        <f t="shared" si="13"/>
        <v>8.26</v>
      </c>
      <c r="DV6" s="22">
        <f t="shared" si="13"/>
        <v>12.79</v>
      </c>
      <c r="DW6" s="22">
        <f t="shared" si="13"/>
        <v>15.1</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0.71</v>
      </c>
      <c r="EE6" s="22">
        <f t="shared" ref="EE6:EM6" si="14">IF(EE7="",NA(),EE7)</f>
        <v>0.98</v>
      </c>
      <c r="EF6" s="22">
        <f t="shared" si="14"/>
        <v>0.79</v>
      </c>
      <c r="EG6" s="22">
        <f t="shared" si="14"/>
        <v>0.54</v>
      </c>
      <c r="EH6" s="22">
        <f t="shared" si="14"/>
        <v>0.56000000000000005</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15">
      <c r="A7" s="15"/>
      <c r="B7" s="24">
        <v>2024</v>
      </c>
      <c r="C7" s="24">
        <v>62103</v>
      </c>
      <c r="D7" s="24">
        <v>46</v>
      </c>
      <c r="E7" s="24">
        <v>1</v>
      </c>
      <c r="F7" s="24">
        <v>0</v>
      </c>
      <c r="G7" s="24">
        <v>1</v>
      </c>
      <c r="H7" s="24" t="s">
        <v>93</v>
      </c>
      <c r="I7" s="24" t="s">
        <v>94</v>
      </c>
      <c r="J7" s="24" t="s">
        <v>95</v>
      </c>
      <c r="K7" s="24" t="s">
        <v>96</v>
      </c>
      <c r="L7" s="24" t="s">
        <v>97</v>
      </c>
      <c r="M7" s="24" t="s">
        <v>98</v>
      </c>
      <c r="N7" s="25" t="s">
        <v>99</v>
      </c>
      <c r="O7" s="25">
        <v>85.57</v>
      </c>
      <c r="P7" s="25">
        <v>99.49</v>
      </c>
      <c r="Q7" s="25">
        <v>4070</v>
      </c>
      <c r="R7" s="25">
        <v>60204</v>
      </c>
      <c r="S7" s="25">
        <v>113.02</v>
      </c>
      <c r="T7" s="25">
        <v>532.67999999999995</v>
      </c>
      <c r="U7" s="25">
        <v>59585</v>
      </c>
      <c r="V7" s="25">
        <v>106.54</v>
      </c>
      <c r="W7" s="25">
        <v>559.27</v>
      </c>
      <c r="X7" s="25">
        <v>122.38</v>
      </c>
      <c r="Y7" s="25">
        <v>117.65</v>
      </c>
      <c r="Z7" s="25">
        <v>117.85</v>
      </c>
      <c r="AA7" s="25">
        <v>118.69</v>
      </c>
      <c r="AB7" s="25">
        <v>117.09</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515.05999999999995</v>
      </c>
      <c r="AU7" s="25">
        <v>360.79</v>
      </c>
      <c r="AV7" s="25">
        <v>366.45</v>
      </c>
      <c r="AW7" s="25">
        <v>216.65</v>
      </c>
      <c r="AX7" s="25">
        <v>340.56</v>
      </c>
      <c r="AY7" s="25">
        <v>350.79</v>
      </c>
      <c r="AZ7" s="25">
        <v>354.57</v>
      </c>
      <c r="BA7" s="25">
        <v>357.74</v>
      </c>
      <c r="BB7" s="25">
        <v>344.88</v>
      </c>
      <c r="BC7" s="25">
        <v>326.02</v>
      </c>
      <c r="BD7" s="25">
        <v>239.69</v>
      </c>
      <c r="BE7" s="25">
        <v>186.05</v>
      </c>
      <c r="BF7" s="25">
        <v>175.86</v>
      </c>
      <c r="BG7" s="25">
        <v>164.7</v>
      </c>
      <c r="BH7" s="25">
        <v>152.04</v>
      </c>
      <c r="BI7" s="25">
        <v>140.22</v>
      </c>
      <c r="BJ7" s="25">
        <v>322.92</v>
      </c>
      <c r="BK7" s="25">
        <v>303.45999999999998</v>
      </c>
      <c r="BL7" s="25">
        <v>307.27999999999997</v>
      </c>
      <c r="BM7" s="25">
        <v>304.02</v>
      </c>
      <c r="BN7" s="25">
        <v>300.54000000000002</v>
      </c>
      <c r="BO7" s="25">
        <v>264.86</v>
      </c>
      <c r="BP7" s="25">
        <v>120.59</v>
      </c>
      <c r="BQ7" s="25">
        <v>115.42</v>
      </c>
      <c r="BR7" s="25">
        <v>116.16</v>
      </c>
      <c r="BS7" s="25">
        <v>116.28</v>
      </c>
      <c r="BT7" s="25">
        <v>117.31</v>
      </c>
      <c r="BU7" s="25">
        <v>100.85</v>
      </c>
      <c r="BV7" s="25">
        <v>103.79</v>
      </c>
      <c r="BW7" s="25">
        <v>98.3</v>
      </c>
      <c r="BX7" s="25">
        <v>98.89</v>
      </c>
      <c r="BY7" s="25">
        <v>99.25</v>
      </c>
      <c r="BZ7" s="25">
        <v>97.59</v>
      </c>
      <c r="CA7" s="25">
        <v>181.16</v>
      </c>
      <c r="CB7" s="25">
        <v>190.02</v>
      </c>
      <c r="CC7" s="25">
        <v>189.42</v>
      </c>
      <c r="CD7" s="25">
        <v>189.79</v>
      </c>
      <c r="CE7" s="25">
        <v>188.4</v>
      </c>
      <c r="CF7" s="25">
        <v>167.1</v>
      </c>
      <c r="CG7" s="25">
        <v>167.86</v>
      </c>
      <c r="CH7" s="25">
        <v>173.68</v>
      </c>
      <c r="CI7" s="25">
        <v>174.52</v>
      </c>
      <c r="CJ7" s="25">
        <v>178.92</v>
      </c>
      <c r="CK7" s="25">
        <v>181.66</v>
      </c>
      <c r="CL7" s="25">
        <v>73.11</v>
      </c>
      <c r="CM7" s="25">
        <v>72.45</v>
      </c>
      <c r="CN7" s="25">
        <v>71.02</v>
      </c>
      <c r="CO7" s="25">
        <v>73.39</v>
      </c>
      <c r="CP7" s="25">
        <v>73.39</v>
      </c>
      <c r="CQ7" s="25">
        <v>59.91</v>
      </c>
      <c r="CR7" s="25">
        <v>59.4</v>
      </c>
      <c r="CS7" s="25">
        <v>59.24</v>
      </c>
      <c r="CT7" s="25">
        <v>58.77</v>
      </c>
      <c r="CU7" s="25">
        <v>59.17</v>
      </c>
      <c r="CV7" s="25">
        <v>60.21</v>
      </c>
      <c r="CW7" s="25">
        <v>91.13</v>
      </c>
      <c r="CX7" s="25">
        <v>91.05</v>
      </c>
      <c r="CY7" s="25">
        <v>92.34</v>
      </c>
      <c r="CZ7" s="25">
        <v>89.57</v>
      </c>
      <c r="DA7" s="25">
        <v>90.47</v>
      </c>
      <c r="DB7" s="25">
        <v>87.26</v>
      </c>
      <c r="DC7" s="25">
        <v>87.57</v>
      </c>
      <c r="DD7" s="25">
        <v>87.26</v>
      </c>
      <c r="DE7" s="25">
        <v>86.95</v>
      </c>
      <c r="DF7" s="25">
        <v>86.58</v>
      </c>
      <c r="DG7" s="25">
        <v>89.21</v>
      </c>
      <c r="DH7" s="25">
        <v>43.39</v>
      </c>
      <c r="DI7" s="25">
        <v>44.16</v>
      </c>
      <c r="DJ7" s="25">
        <v>45.04</v>
      </c>
      <c r="DK7" s="25">
        <v>44.99</v>
      </c>
      <c r="DL7" s="25">
        <v>46.15</v>
      </c>
      <c r="DM7" s="25">
        <v>49.2</v>
      </c>
      <c r="DN7" s="25">
        <v>50.01</v>
      </c>
      <c r="DO7" s="25">
        <v>50.99</v>
      </c>
      <c r="DP7" s="25">
        <v>51.79</v>
      </c>
      <c r="DQ7" s="25">
        <v>52.02</v>
      </c>
      <c r="DR7" s="25">
        <v>52.41</v>
      </c>
      <c r="DS7" s="25">
        <v>9.41</v>
      </c>
      <c r="DT7" s="25">
        <v>8.43</v>
      </c>
      <c r="DU7" s="25">
        <v>8.26</v>
      </c>
      <c r="DV7" s="25">
        <v>12.79</v>
      </c>
      <c r="DW7" s="25">
        <v>15.1</v>
      </c>
      <c r="DX7" s="25">
        <v>18.329999999999998</v>
      </c>
      <c r="DY7" s="25">
        <v>20.27</v>
      </c>
      <c r="DZ7" s="25">
        <v>21.69</v>
      </c>
      <c r="EA7" s="25">
        <v>23.19</v>
      </c>
      <c r="EB7" s="25">
        <v>24.61</v>
      </c>
      <c r="EC7" s="25">
        <v>26.78</v>
      </c>
      <c r="ED7" s="25">
        <v>0.71</v>
      </c>
      <c r="EE7" s="25">
        <v>0.98</v>
      </c>
      <c r="EF7" s="25">
        <v>0.79</v>
      </c>
      <c r="EG7" s="25">
        <v>0.54</v>
      </c>
      <c r="EH7" s="25">
        <v>0.56000000000000005</v>
      </c>
      <c r="EI7" s="25">
        <v>0.6</v>
      </c>
      <c r="EJ7" s="25">
        <v>0.56000000000000005</v>
      </c>
      <c r="EK7" s="25">
        <v>0.6</v>
      </c>
      <c r="EL7" s="25">
        <v>0.53</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s-jyouge05</cp:lastModifiedBy>
  <dcterms:created xsi:type="dcterms:W3CDTF">2025-12-12T09:11:58Z</dcterms:created>
  <dcterms:modified xsi:type="dcterms:W3CDTF">2026-01-26T02:21:38Z</dcterms:modified>
  <cp:category/>
</cp:coreProperties>
</file>