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hasegawashog\Videos\"/>
    </mc:Choice>
  </mc:AlternateContent>
  <xr:revisionPtr revIDLastSave="0" documentId="13_ncr:1_{16DF9125-7A15-4942-BB5D-FF49CAB3A0EA}" xr6:coauthVersionLast="47" xr6:coauthVersionMax="47" xr10:uidLastSave="{00000000-0000-0000-0000-000000000000}"/>
  <bookViews>
    <workbookView xWindow="-120" yWindow="-120" windowWidth="29040" windowHeight="15720" tabRatio="826" activeTab="2" xr2:uid="{00000000-000D-0000-FFFF-FFFF00000000}"/>
  </bookViews>
  <sheets>
    <sheet name="様式第１号" sheetId="15" r:id="rId1"/>
    <sheet name="様式第１号別紙" sheetId="11" r:id="rId2"/>
    <sheet name="様式第２号" sheetId="13" r:id="rId3"/>
    <sheet name="様式第２号別紙" sheetId="14" r:id="rId4"/>
    <sheet name="（参考様式）給付金調書" sheetId="16" state="hidden" r:id="rId5"/>
  </sheets>
  <definedNames>
    <definedName name="_xlnm._FilterDatabase" localSheetId="2" hidden="1">様式第２号!$A$10:$S$10</definedName>
    <definedName name="_xlnm._FilterDatabase" localSheetId="3" hidden="1">様式第２号別紙!$A$3:$O$8</definedName>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4">'（参考様式）給付金調書'!$A$1:$M$22</definedName>
    <definedName name="_xlnm.Print_Area" localSheetId="0">様式第１号!$B$1:$AL$83</definedName>
    <definedName name="_xlnm.Print_Area" localSheetId="1">様式第１号別紙!$B$1:$C$11</definedName>
    <definedName name="_xlnm.Print_Area" localSheetId="2">様式第２号!$A$1:$L$21</definedName>
    <definedName name="_xlnm.Print_Area" localSheetId="3">様式第２号別紙!$A$1:$L$8</definedName>
    <definedName name="_xlnm.Print_Area">#REF!</definedName>
    <definedName name="_xlnm.Print_Titles" localSheetId="2">様式第２号!$1:$8</definedName>
    <definedName name="_xlnm.Print_Titles" localSheetId="3">様式第２号別紙!$1:$2</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2" i="15" l="1"/>
  <c r="AG27" i="15"/>
  <c r="L20" i="13"/>
  <c r="G20" i="13"/>
  <c r="F20" i="13"/>
  <c r="E20" i="13"/>
  <c r="L14" i="13"/>
  <c r="G14" i="13"/>
  <c r="F14" i="13"/>
  <c r="E14" i="13"/>
  <c r="L8" i="14"/>
  <c r="K8" i="14"/>
  <c r="J8" i="14"/>
  <c r="E8" i="14"/>
  <c r="D8" i="14"/>
  <c r="L5" i="14"/>
  <c r="K5" i="14"/>
  <c r="J5" i="14"/>
  <c r="D5" i="14"/>
  <c r="E5" i="14" s="1"/>
  <c r="G5" i="13"/>
  <c r="L19" i="13"/>
  <c r="K19" i="13"/>
  <c r="J19" i="13"/>
  <c r="I19" i="13"/>
  <c r="G19" i="13"/>
  <c r="F19" i="13"/>
  <c r="L18" i="13"/>
  <c r="K18" i="13"/>
  <c r="J18" i="13"/>
  <c r="I18" i="13"/>
  <c r="G18" i="13"/>
  <c r="F18" i="13"/>
  <c r="L17" i="13"/>
  <c r="K17" i="13"/>
  <c r="J17" i="13"/>
  <c r="I17" i="13"/>
  <c r="G17" i="13"/>
  <c r="F17" i="13"/>
  <c r="L15" i="13"/>
  <c r="H15" i="13"/>
  <c r="L13" i="13"/>
  <c r="K13" i="13"/>
  <c r="J13" i="13"/>
  <c r="I13" i="13"/>
  <c r="G13" i="13"/>
  <c r="F13" i="13"/>
  <c r="L12" i="13"/>
  <c r="K12" i="13"/>
  <c r="J12" i="13"/>
  <c r="I12" i="13"/>
  <c r="G12" i="13"/>
  <c r="F12" i="13"/>
  <c r="L11" i="13"/>
  <c r="K11" i="13"/>
  <c r="J11" i="13"/>
  <c r="I11" i="13"/>
  <c r="G11" i="13"/>
  <c r="F11" i="13"/>
  <c r="L9" i="13"/>
  <c r="H9" i="13"/>
  <c r="C55" i="15" l="1"/>
  <c r="L3" i="13"/>
  <c r="L6" i="13" s="1"/>
  <c r="L7" i="13" s="1"/>
  <c r="L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53F2E797-DE61-4736-BA8A-DAED569453DE}">
      <text>
        <r>
          <rPr>
            <b/>
            <sz val="9"/>
            <color indexed="81"/>
            <rFont val="MS P ゴシック"/>
            <family val="3"/>
            <charset val="128"/>
          </rPr>
          <t>有床診療所のみ入力</t>
        </r>
      </text>
    </comment>
    <comment ref="AC51" authorId="0" shapeId="0" xr:uid="{D36089B1-E719-4BF3-919D-425C06F310C6}">
      <text>
        <r>
          <rPr>
            <b/>
            <sz val="9"/>
            <color indexed="81"/>
            <rFont val="MS P ゴシック"/>
            <family val="3"/>
            <charset val="128"/>
          </rPr>
          <t>有床診療所のみ入力</t>
        </r>
      </text>
    </comment>
  </commentList>
</comments>
</file>

<file path=xl/sharedStrings.xml><?xml version="1.0" encoding="utf-8"?>
<sst xmlns="http://schemas.openxmlformats.org/spreadsheetml/2006/main" count="292" uniqueCount="201">
  <si>
    <t>様式第１号</t>
    <phoneticPr fontId="12"/>
  </si>
  <si>
    <t>令和</t>
  </si>
  <si>
    <t>年</t>
  </si>
  <si>
    <t>月</t>
  </si>
  <si>
    <t>日</t>
  </si>
  <si>
    <t>　山形県知事　吉村　美栄子　殿</t>
    <rPh sb="1" eb="3">
      <t>ヤマガタ</t>
    </rPh>
    <rPh sb="3" eb="6">
      <t>ケンチジ</t>
    </rPh>
    <rPh sb="7" eb="9">
      <t>ヨシムラ</t>
    </rPh>
    <rPh sb="10" eb="13">
      <t>ミエコ</t>
    </rPh>
    <rPh sb="14" eb="15">
      <t>ドノ</t>
    </rPh>
    <phoneticPr fontId="13"/>
  </si>
  <si>
    <t>管理番号</t>
    <rPh sb="0" eb="2">
      <t>カンリ</t>
    </rPh>
    <rPh sb="2" eb="4">
      <t>バンゴウ</t>
    </rPh>
    <phoneticPr fontId="14"/>
  </si>
  <si>
    <t>施設の郵便番号</t>
  </si>
  <si>
    <t>〒</t>
  </si>
  <si>
    <t>-</t>
  </si>
  <si>
    <t>施設の所在地</t>
  </si>
  <si>
    <t>法人又は
施設の名称</t>
    <rPh sb="0" eb="2">
      <t>ホウジン</t>
    </rPh>
    <rPh sb="2" eb="3">
      <t>マタ</t>
    </rPh>
    <phoneticPr fontId="12"/>
  </si>
  <si>
    <t>代表者の役職</t>
  </si>
  <si>
    <t>代表者の氏名</t>
    <phoneticPr fontId="14"/>
  </si>
  <si>
    <t>山形県医療機関等賃上げ・物価上昇対策給付金交付申請書</t>
    <rPh sb="0" eb="3">
      <t>ヤマガタケン</t>
    </rPh>
    <rPh sb="3" eb="7">
      <t>イリョウキカン</t>
    </rPh>
    <rPh sb="7" eb="8">
      <t>トウ</t>
    </rPh>
    <rPh sb="8" eb="10">
      <t>チンア</t>
    </rPh>
    <rPh sb="12" eb="14">
      <t>ブッカ</t>
    </rPh>
    <rPh sb="14" eb="16">
      <t>ジョウショウ</t>
    </rPh>
    <rPh sb="16" eb="18">
      <t>タイサク</t>
    </rPh>
    <rPh sb="18" eb="21">
      <t>キュウフキン</t>
    </rPh>
    <rPh sb="21" eb="23">
      <t>コウフ</t>
    </rPh>
    <phoneticPr fontId="12"/>
  </si>
  <si>
    <t>　標記給付金について、山形県補助金等の適正化に関する規則第５条及び山形県医療機関等賃上げ・</t>
    <rPh sb="1" eb="3">
      <t>ヒョウキ</t>
    </rPh>
    <rPh sb="3" eb="6">
      <t>キュウフキン</t>
    </rPh>
    <phoneticPr fontId="12"/>
  </si>
  <si>
    <t>物価上昇対策給付金交付要綱第４条の規定により関係書類を添えて、下記のとおり申請します。</t>
    <rPh sb="6" eb="8">
      <t>キュウフ</t>
    </rPh>
    <rPh sb="31" eb="33">
      <t>カキ</t>
    </rPh>
    <phoneticPr fontId="14"/>
  </si>
  <si>
    <t>記</t>
    <phoneticPr fontId="14"/>
  </si>
  <si>
    <t>１　「賃上げ支援事業」申請内容</t>
    <rPh sb="3" eb="5">
      <t>チンア</t>
    </rPh>
    <rPh sb="6" eb="8">
      <t>シエン</t>
    </rPh>
    <rPh sb="8" eb="10">
      <t>ジギョウ</t>
    </rPh>
    <rPh sb="11" eb="13">
      <t>シンセイ</t>
    </rPh>
    <phoneticPr fontId="14"/>
  </si>
  <si>
    <t>対象施設であり、その他要件を満たす又は誓約するため、「賃上げ支援事業」を申請します。</t>
    <rPh sb="0" eb="4">
      <t>タイショウシセツ</t>
    </rPh>
    <rPh sb="10" eb="11">
      <t>タ</t>
    </rPh>
    <rPh sb="11" eb="13">
      <t>ヨウケン</t>
    </rPh>
    <rPh sb="14" eb="15">
      <t>ミ</t>
    </rPh>
    <rPh sb="17" eb="18">
      <t>マタ</t>
    </rPh>
    <rPh sb="19" eb="21">
      <t>セイヤク</t>
    </rPh>
    <rPh sb="27" eb="29">
      <t>チンア</t>
    </rPh>
    <rPh sb="30" eb="34">
      <t>シエンジギョウ</t>
    </rPh>
    <rPh sb="36" eb="38">
      <t>シンセイ</t>
    </rPh>
    <phoneticPr fontId="51"/>
  </si>
  <si>
    <t>対象施設ではない又はその他要件を満たさない・誓約できないため、「賃上げ支援事業」を申請しません。
※以降、１の内容は記入不要です。</t>
    <rPh sb="0" eb="4">
      <t>タイショウシセツ</t>
    </rPh>
    <rPh sb="8" eb="9">
      <t>マタ</t>
    </rPh>
    <rPh sb="12" eb="13">
      <t>タ</t>
    </rPh>
    <rPh sb="13" eb="15">
      <t>ヨウケン</t>
    </rPh>
    <rPh sb="16" eb="17">
      <t>ミ</t>
    </rPh>
    <rPh sb="22" eb="24">
      <t>セイヤク</t>
    </rPh>
    <rPh sb="32" eb="34">
      <t>チンア</t>
    </rPh>
    <rPh sb="35" eb="39">
      <t>シエンジギョウ</t>
    </rPh>
    <rPh sb="41" eb="43">
      <t>シンセイ</t>
    </rPh>
    <rPh sb="50" eb="52">
      <t>イコウ</t>
    </rPh>
    <rPh sb="55" eb="57">
      <t>ナイヨウ</t>
    </rPh>
    <rPh sb="58" eb="60">
      <t>キニュウ</t>
    </rPh>
    <rPh sb="60" eb="62">
      <t>フヨウ</t>
    </rPh>
    <phoneticPr fontId="51"/>
  </si>
  <si>
    <t>施設区分</t>
    <rPh sb="0" eb="2">
      <t>シセツ</t>
    </rPh>
    <rPh sb="2" eb="4">
      <t>クブン</t>
    </rPh>
    <phoneticPr fontId="12"/>
  </si>
  <si>
    <t>施設の名称</t>
    <rPh sb="0" eb="2">
      <t>シセツ</t>
    </rPh>
    <rPh sb="3" eb="5">
      <t>メイショウ</t>
    </rPh>
    <phoneticPr fontId="14"/>
  </si>
  <si>
    <t>許可病床数</t>
    <rPh sb="0" eb="5">
      <t>キョカビョウショウスウ</t>
    </rPh>
    <phoneticPr fontId="14"/>
  </si>
  <si>
    <r>
      <rPr>
        <sz val="12"/>
        <rFont val="ＭＳ 明朝"/>
        <family val="1"/>
        <charset val="128"/>
      </rPr>
      <t>給付金額</t>
    </r>
    <rPh sb="0" eb="3">
      <t>キュウフキン</t>
    </rPh>
    <rPh sb="3" eb="4">
      <t>ガク</t>
    </rPh>
    <phoneticPr fontId="12"/>
  </si>
  <si>
    <t>【許可病床数の考え方（物価支援事業も同じ）】</t>
    <rPh sb="1" eb="3">
      <t>キョカ</t>
    </rPh>
    <rPh sb="3" eb="6">
      <t>ビョウショウスウ</t>
    </rPh>
    <rPh sb="7" eb="8">
      <t>カンガ</t>
    </rPh>
    <rPh sb="9" eb="10">
      <t>カタ</t>
    </rPh>
    <rPh sb="11" eb="13">
      <t>ブッカ</t>
    </rPh>
    <rPh sb="13" eb="15">
      <t>シエン</t>
    </rPh>
    <rPh sb="15" eb="17">
      <t>ジギョウ</t>
    </rPh>
    <rPh sb="18" eb="19">
      <t>オナ</t>
    </rPh>
    <phoneticPr fontId="14"/>
  </si>
  <si>
    <t>・</t>
    <phoneticPr fontId="14"/>
  </si>
  <si>
    <t>【対象施設であることの申出】※該当する項目にチェックを入れること</t>
    <rPh sb="19" eb="21">
      <t>コウモク</t>
    </rPh>
    <phoneticPr fontId="14"/>
  </si>
  <si>
    <t>①：令和８年３月１日時点において、別紙に掲げる診療報酬のいずれかを届け出ている。（薬局は記入不要）</t>
    <rPh sb="41" eb="43">
      <t>ヤッキョク</t>
    </rPh>
    <rPh sb="44" eb="48">
      <t>キニュウフヨウ</t>
    </rPh>
    <phoneticPr fontId="14"/>
  </si>
  <si>
    <t>③：②に該当する場合の職種構成は以下のとおり。（該当する職種に○を記入してください。薬局は記入不要）</t>
    <rPh sb="16" eb="18">
      <t>イカ</t>
    </rPh>
    <rPh sb="24" eb="26">
      <t>ガイトウ</t>
    </rPh>
    <rPh sb="28" eb="30">
      <t>ショクシュ</t>
    </rPh>
    <rPh sb="33" eb="35">
      <t>キニュウ</t>
    </rPh>
    <phoneticPr fontId="14"/>
  </si>
  <si>
    <t>医師</t>
    <rPh sb="0" eb="2">
      <t>イシ</t>
    </rPh>
    <phoneticPr fontId="51"/>
  </si>
  <si>
    <t>歯科医師</t>
    <rPh sb="0" eb="4">
      <t>シカイシ</t>
    </rPh>
    <phoneticPr fontId="51"/>
  </si>
  <si>
    <t>その他医療に従事しない、専ら事務作業（医師事務作業補助者、看護補助者等が医療を専門とする職員の補助として行う事務作業を除く）を行う職員</t>
    <phoneticPr fontId="51"/>
  </si>
  <si>
    <t>【その他要件を満たすことの確認・誓約等】※該当する項目にチェックを入れること</t>
    <rPh sb="25" eb="27">
      <t>コウモク</t>
    </rPh>
    <phoneticPr fontId="14"/>
  </si>
  <si>
    <t>④：原則として、本事業の給付金を活用して令和７年12月から令和８年５月までの間、対象職員のベースアップ（基本給又は決まって毎月支払われる手当の引き上げ。以下同じ。）を実施するとともに、令和８年６月１日から当該ベースアップの水準を維持又は拡大する。（④、⑤、⑥の重複可）</t>
    <rPh sb="12" eb="15">
      <t>キュウフキン</t>
    </rPh>
    <phoneticPr fontId="14"/>
  </si>
  <si>
    <t>⑤：賃金表や給与規程等の変更に時間を要するため、本事業の給付金を活用して令和７年12月から令和８年３月までの４ヶ月分の一時金又は特別手当を、令和８年３月までの間に対象職員に支給する。さらに、令和８年４月から５月までベースアップを実施し、支給した一時金又は特別手当に相当する水準のベースアップを対象職員に対して令和８年６月１日から行う。（④、⑤、⑥の重複可）</t>
    <phoneticPr fontId="14"/>
  </si>
  <si>
    <t>⑥：令和７年度の対象職員のベースアップが令和７年３月31日時点の賃金水準と比較して2.0％を上回って実施しており、令和７年12月から令和８年５月までの間の当該2.0％を上回る部分に、本事業の給付金を充てる。（④、⑤、⑥の重複可）</t>
    <phoneticPr fontId="14"/>
  </si>
  <si>
    <t>⑦：本事業の給付額は④～⑥のために支出する。</t>
    <phoneticPr fontId="14"/>
  </si>
  <si>
    <t>⑧：本事業により賃金改善を行う時点から令和８年５月までの間、賃金項目（業績等に応じて変動するものを除く。）の水準を低下させない。</t>
    <phoneticPr fontId="14"/>
  </si>
  <si>
    <t>⑨：例えば、一部の対象職員に本事業による賃金改善を集中させることや、同一法人内の一部の対象医療機関等のみに賃金改善を集中させることなど、著しく偏った配分は行わない。</t>
    <phoneticPr fontId="14"/>
  </si>
  <si>
    <t>⑩：労働基準法、労働災害補償保険法、最低賃金法、労働安全衛生法、雇用保険法その他の労働に関する法令に違反し、罰金以上の刑に処せられていない。</t>
    <phoneticPr fontId="14"/>
  </si>
  <si>
    <t>⑪：労働保険料の納付を適正に行う。</t>
    <phoneticPr fontId="14"/>
  </si>
  <si>
    <t>２　「物価支援事業」申請内容（訪問看護ステーションは記入不要です）</t>
    <rPh sb="3" eb="5">
      <t>ブッカ</t>
    </rPh>
    <rPh sb="5" eb="7">
      <t>シエン</t>
    </rPh>
    <rPh sb="7" eb="9">
      <t>ジギョウ</t>
    </rPh>
    <rPh sb="15" eb="19">
      <t>ホウモンカンゴ</t>
    </rPh>
    <rPh sb="26" eb="28">
      <t>キニュウ</t>
    </rPh>
    <rPh sb="28" eb="30">
      <t>フヨウ</t>
    </rPh>
    <phoneticPr fontId="14"/>
  </si>
  <si>
    <r>
      <rPr>
        <sz val="12"/>
        <rFont val="ＭＳ 明朝"/>
        <family val="1"/>
        <charset val="128"/>
      </rPr>
      <t>給付金額</t>
    </r>
    <rPh sb="0" eb="2">
      <t>キュウフ</t>
    </rPh>
    <rPh sb="2" eb="4">
      <t>キンガク</t>
    </rPh>
    <phoneticPr fontId="14"/>
  </si>
  <si>
    <t>３　交付申請額（１,２の合計）</t>
    <rPh sb="2" eb="7">
      <t>コウフシンセイガク</t>
    </rPh>
    <rPh sb="12" eb="14">
      <t>ゴウケイ</t>
    </rPh>
    <phoneticPr fontId="14"/>
  </si>
  <si>
    <t>円</t>
    <rPh sb="0" eb="1">
      <t>エン</t>
    </rPh>
    <phoneticPr fontId="14"/>
  </si>
  <si>
    <r>
      <t>【同意・誓約】</t>
    </r>
    <r>
      <rPr>
        <u val="double"/>
        <sz val="12"/>
        <rFont val="ＭＳ ゴシック"/>
        <family val="3"/>
        <charset val="128"/>
      </rPr>
      <t>※必ずチェック（レ点）願います！</t>
    </r>
    <rPh sb="1" eb="3">
      <t>ドウイ</t>
    </rPh>
    <rPh sb="4" eb="6">
      <t>セイヤク</t>
    </rPh>
    <rPh sb="8" eb="9">
      <t>カナラ</t>
    </rPh>
    <rPh sb="16" eb="17">
      <t>テン</t>
    </rPh>
    <rPh sb="18" eb="19">
      <t>ネガ</t>
    </rPh>
    <phoneticPr fontId="14"/>
  </si>
  <si>
    <t>　私は、山形県医療機関等賃上げ・物価上昇対策給付金（以下「給付金」という。）の交付申請を行うに当たり、以下の内容について誓約・同意します。</t>
    <rPh sb="22" eb="24">
      <t>キュウフ</t>
    </rPh>
    <rPh sb="29" eb="31">
      <t>キュウフ</t>
    </rPh>
    <rPh sb="31" eb="32">
      <t>キン</t>
    </rPh>
    <rPh sb="39" eb="41">
      <t>コウフ</t>
    </rPh>
    <rPh sb="44" eb="45">
      <t>オコナ</t>
    </rPh>
    <phoneticPr fontId="14"/>
  </si>
  <si>
    <t>健康保険法上の保険医療機関コードが発行されており、令和７年４月１日から申請時点までに診療報酬請求の実績がある。</t>
    <phoneticPr fontId="14"/>
  </si>
  <si>
    <t>令和８年１月１日において廃院・廃止しておらず、申請時点においても同年１月２日以降に廃院・廃止を予定していない。（ただし、事業譲渡等による廃院・廃止であって譲受先において引き続き診療等を継続している等、山形県知事がやむを得ないと認めた場合を除く。）</t>
    <rPh sb="100" eb="102">
      <t>ヤマガタ</t>
    </rPh>
    <rPh sb="102" eb="103">
      <t>ケン</t>
    </rPh>
    <rPh sb="119" eb="120">
      <t>ノゾ</t>
    </rPh>
    <phoneticPr fontId="14"/>
  </si>
  <si>
    <t>申請内容に疑義があった場合に、山形県が関係者に対して本申請の内容について調査することに同意します。</t>
    <phoneticPr fontId="14"/>
  </si>
  <si>
    <t>申請内容に関する振込口座の記入間違い等、軽微な誤りについては、山形県が補正することに同意します。</t>
    <phoneticPr fontId="14"/>
  </si>
  <si>
    <t>申請内容の不備が、山形県が指定する期限までに解消しなかった場合は、山形県が当該申請は取り下げられたものとみなすことについて同意します。</t>
    <phoneticPr fontId="14"/>
  </si>
  <si>
    <t>交付の決定後、申請等の不備による振込不能等があり、申請者の責に帰すべき事由により、山形県が指定する期限までに当該不備を解消しなかった場合は、申請者は給付金の支給を受けることを辞退したものとみなし、当該申請の交付の決定を取り消すことに同意します。</t>
    <rPh sb="100" eb="102">
      <t>シンセイ</t>
    </rPh>
    <phoneticPr fontId="14"/>
  </si>
  <si>
    <t>・</t>
  </si>
  <si>
    <t>申請者が次のいずれにも該当せず、かつ、将来においても該当しません。</t>
    <phoneticPr fontId="14"/>
  </si>
  <si>
    <t>(1)</t>
    <phoneticPr fontId="14"/>
  </si>
  <si>
    <t>役員等（法人の役員、対象施設の長その他これらと同等の責任を有する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もの</t>
    <phoneticPr fontId="14"/>
  </si>
  <si>
    <t>(2)</t>
    <phoneticPr fontId="14"/>
  </si>
  <si>
    <t>暴力団（暴力団員による不当な行為の防止等に関する法律第２条第２号に規定する暴力団をいう。以下同じ。）又は暴力団員等が経営に実質的に関与しているもの</t>
    <phoneticPr fontId="14"/>
  </si>
  <si>
    <t>(3)</t>
    <phoneticPr fontId="14"/>
  </si>
  <si>
    <t>役員等が自己、当該法人若しくは第三者の不正の利益を図る目的又は第三者に損害を加える目的をもって、暴力団又は暴力団員等を利用しているもの</t>
    <phoneticPr fontId="14"/>
  </si>
  <si>
    <t>(4)</t>
    <phoneticPr fontId="14"/>
  </si>
  <si>
    <t>役員等が暴力団又は暴力団員等に対して資金等を供給し、又は便宜を供与する等暴力団の維持又は運営に協力し、又は関与しているもの</t>
    <phoneticPr fontId="14"/>
  </si>
  <si>
    <t>(5)</t>
    <phoneticPr fontId="14"/>
  </si>
  <si>
    <t>役員等が暴力団又は暴力団員等と社会的に非難されるべき関係を有しているもの</t>
    <phoneticPr fontId="14"/>
  </si>
  <si>
    <t>４　振込先口座（申請者名義のものに限る。）</t>
    <phoneticPr fontId="12"/>
  </si>
  <si>
    <r>
      <t xml:space="preserve">金融機関名
</t>
    </r>
    <r>
      <rPr>
        <sz val="6"/>
        <color theme="1"/>
        <rFont val="ＭＳ 明朝"/>
        <family val="1"/>
        <charset val="128"/>
      </rPr>
      <t>※「銀行」まで記載</t>
    </r>
    <rPh sb="8" eb="10">
      <t>ギンコウ</t>
    </rPh>
    <rPh sb="13" eb="15">
      <t>キサイ</t>
    </rPh>
    <phoneticPr fontId="14"/>
  </si>
  <si>
    <t>金融機関
コード</t>
    <rPh sb="0" eb="4">
      <t>キンユウキカン</t>
    </rPh>
    <phoneticPr fontId="14"/>
  </si>
  <si>
    <r>
      <t xml:space="preserve">口座種別
</t>
    </r>
    <r>
      <rPr>
        <sz val="9"/>
        <color indexed="8"/>
        <rFont val="ＭＳ 明朝"/>
        <family val="1"/>
      </rPr>
      <t>（普通／当座）</t>
    </r>
    <rPh sb="6" eb="8">
      <t>フツウ</t>
    </rPh>
    <rPh sb="9" eb="11">
      <t>トウザ</t>
    </rPh>
    <phoneticPr fontId="14"/>
  </si>
  <si>
    <t>支店名</t>
    <rPh sb="0" eb="3">
      <t>シテンメイ</t>
    </rPh>
    <phoneticPr fontId="14"/>
  </si>
  <si>
    <t>支店コード</t>
    <rPh sb="0" eb="2">
      <t>シテン</t>
    </rPh>
    <phoneticPr fontId="14"/>
  </si>
  <si>
    <t>口座番号</t>
    <phoneticPr fontId="14"/>
  </si>
  <si>
    <t>口座名義</t>
    <rPh sb="0" eb="4">
      <t>コウザメイギ</t>
    </rPh>
    <phoneticPr fontId="14"/>
  </si>
  <si>
    <t>カタカナ名義</t>
  </si>
  <si>
    <t>※必ずチェック（レ点）願います！</t>
    <phoneticPr fontId="14"/>
  </si>
  <si>
    <t>　振込先とする申請者名義の預貯金通帳の表紙及び表紙裏面（金融機関名、店名、店番号、口座種別、口座番号及び口座名義人（カタカナ名義を含む。）が記載されたページ）の写しを添付してください。</t>
    <phoneticPr fontId="14"/>
  </si>
  <si>
    <t>５　連絡先</t>
    <phoneticPr fontId="14"/>
  </si>
  <si>
    <t xml:space="preserve"> 担当者名</t>
  </si>
  <si>
    <t xml:space="preserve"> 電話番号</t>
  </si>
  <si>
    <t>－</t>
  </si>
  <si>
    <t xml:space="preserve"> 電子メールアドレス</t>
  </si>
  <si>
    <t>＠</t>
  </si>
  <si>
    <t>医師</t>
    <phoneticPr fontId="14"/>
  </si>
  <si>
    <t>歯科医師</t>
    <rPh sb="0" eb="4">
      <t>シカイシ</t>
    </rPh>
    <phoneticPr fontId="14"/>
  </si>
  <si>
    <t>その他医療に従事しない、専ら事務作業（医師事務作業補助者、看護補助者等が医療を専門とする職員の補助として行う事務作業を除く）を行う職員</t>
    <phoneticPr fontId="14"/>
  </si>
  <si>
    <t>レ</t>
    <phoneticPr fontId="14"/>
  </si>
  <si>
    <t>○</t>
    <phoneticPr fontId="51"/>
  </si>
  <si>
    <t>病院</t>
    <rPh sb="0" eb="2">
      <t>ビョウイン</t>
    </rPh>
    <phoneticPr fontId="14"/>
  </si>
  <si>
    <t>病院（特別高圧）</t>
    <rPh sb="0" eb="2">
      <t>ビョウイン</t>
    </rPh>
    <rPh sb="3" eb="7">
      <t>トクベツコウアツ</t>
    </rPh>
    <phoneticPr fontId="14"/>
  </si>
  <si>
    <t>医科有床診療所</t>
    <rPh sb="0" eb="2">
      <t>イカ</t>
    </rPh>
    <rPh sb="2" eb="7">
      <t>ユウショウシンリョウジョ</t>
    </rPh>
    <phoneticPr fontId="14"/>
  </si>
  <si>
    <t>医科無床診療所</t>
    <rPh sb="0" eb="2">
      <t>イカ</t>
    </rPh>
    <rPh sb="2" eb="4">
      <t>ムショウ</t>
    </rPh>
    <rPh sb="4" eb="7">
      <t>シンリョウジョ</t>
    </rPh>
    <phoneticPr fontId="14"/>
  </si>
  <si>
    <t>歯科診療所</t>
    <rPh sb="0" eb="2">
      <t>シカ</t>
    </rPh>
    <rPh sb="2" eb="5">
      <t>シンリョウジョ</t>
    </rPh>
    <phoneticPr fontId="14"/>
  </si>
  <si>
    <t>薬局(1法人当たり5店舗以下)</t>
    <rPh sb="0" eb="2">
      <t>ヤッキョク</t>
    </rPh>
    <rPh sb="4" eb="7">
      <t>ホウジンア</t>
    </rPh>
    <rPh sb="10" eb="12">
      <t>テンポ</t>
    </rPh>
    <rPh sb="12" eb="14">
      <t>イカ</t>
    </rPh>
    <phoneticPr fontId="14"/>
  </si>
  <si>
    <t>薬局(1法人当たり6～19店舗)</t>
    <rPh sb="0" eb="2">
      <t>ヤッキョク</t>
    </rPh>
    <rPh sb="4" eb="7">
      <t>ホウジンア</t>
    </rPh>
    <rPh sb="13" eb="15">
      <t>テンポ</t>
    </rPh>
    <phoneticPr fontId="14"/>
  </si>
  <si>
    <t>薬局(1法人当たり20店舗以上)</t>
    <rPh sb="0" eb="2">
      <t>ヤッキョク</t>
    </rPh>
    <rPh sb="4" eb="7">
      <t>ホウジンア</t>
    </rPh>
    <rPh sb="11" eb="13">
      <t>テンポ</t>
    </rPh>
    <rPh sb="13" eb="15">
      <t>イジョウ</t>
    </rPh>
    <phoneticPr fontId="14"/>
  </si>
  <si>
    <t>訪問看護ステーション</t>
    <rPh sb="0" eb="4">
      <t>ホウモンカンゴ</t>
    </rPh>
    <phoneticPr fontId="14"/>
  </si>
  <si>
    <t>（様式第１号別紙）</t>
    <rPh sb="1" eb="3">
      <t>ヨウシキ</t>
    </rPh>
    <rPh sb="3" eb="4">
      <t>ダイ</t>
    </rPh>
    <rPh sb="5" eb="6">
      <t>ゴウ</t>
    </rPh>
    <rPh sb="6" eb="8">
      <t>ベッシ</t>
    </rPh>
    <phoneticPr fontId="52"/>
  </si>
  <si>
    <t>ベースアップ評価料チェックシート</t>
    <rPh sb="6" eb="9">
      <t>ヒョウカリョウ</t>
    </rPh>
    <phoneticPr fontId="51"/>
  </si>
  <si>
    <t>チェック欄に「✔」を付すこと。（複数選択可）</t>
    <rPh sb="16" eb="18">
      <t>フクスウ</t>
    </rPh>
    <rPh sb="18" eb="21">
      <t>センタクカ</t>
    </rPh>
    <phoneticPr fontId="52"/>
  </si>
  <si>
    <t>項目</t>
    <rPh sb="0" eb="2">
      <t>コウモク</t>
    </rPh>
    <phoneticPr fontId="52"/>
  </si>
  <si>
    <t>チェック</t>
    <phoneticPr fontId="52"/>
  </si>
  <si>
    <t>O100 外来・在宅ベースアップ評価料（Ⅰ）</t>
    <phoneticPr fontId="52"/>
  </si>
  <si>
    <t>P100 歯科外来・在宅ベースアップ評価料（Ⅰ）</t>
    <phoneticPr fontId="52"/>
  </si>
  <si>
    <t>O102 入院ベースアップ評価料（医科）</t>
    <phoneticPr fontId="52"/>
  </si>
  <si>
    <t>P102 入院ベースアップ評価料（歯科）</t>
    <phoneticPr fontId="52"/>
  </si>
  <si>
    <t>訪問看護ベースアップ評価料（Ⅰ）</t>
    <phoneticPr fontId="52"/>
  </si>
  <si>
    <t>（様式第２号）</t>
    <rPh sb="1" eb="3">
      <t>ヨウシキ</t>
    </rPh>
    <rPh sb="3" eb="4">
      <t>ダイ</t>
    </rPh>
    <rPh sb="5" eb="6">
      <t>ゴウ</t>
    </rPh>
    <phoneticPr fontId="52"/>
  </si>
  <si>
    <t>賃金改善報告書</t>
    <rPh sb="0" eb="2">
      <t>チンギン</t>
    </rPh>
    <rPh sb="2" eb="4">
      <t>カイゼン</t>
    </rPh>
    <rPh sb="4" eb="7">
      <t>ホウコクショ</t>
    </rPh>
    <phoneticPr fontId="52"/>
  </si>
  <si>
    <t>（記載要領）</t>
    <rPh sb="1" eb="3">
      <t>キサイ</t>
    </rPh>
    <rPh sb="3" eb="5">
      <t>ヨウリョウ</t>
    </rPh>
    <phoneticPr fontId="52"/>
  </si>
  <si>
    <t>開設者：</t>
    <rPh sb="0" eb="3">
      <t>カイセツシャ</t>
    </rPh>
    <phoneticPr fontId="52"/>
  </si>
  <si>
    <t>❶：賃金改善の総額</t>
    <rPh sb="2" eb="4">
      <t>チンギン</t>
    </rPh>
    <rPh sb="4" eb="6">
      <t>カイゼン</t>
    </rPh>
    <rPh sb="7" eb="9">
      <t>ソウガク</t>
    </rPh>
    <phoneticPr fontId="57"/>
  </si>
  <si>
    <t>施設の名称：</t>
    <rPh sb="0" eb="2">
      <t>シセツ</t>
    </rPh>
    <rPh sb="3" eb="5">
      <t>メイショウ</t>
    </rPh>
    <phoneticPr fontId="52"/>
  </si>
  <si>
    <t>❷：賃上げ支援事業の支給額</t>
    <rPh sb="2" eb="4">
      <t>チンア</t>
    </rPh>
    <rPh sb="5" eb="7">
      <t>シエン</t>
    </rPh>
    <rPh sb="7" eb="9">
      <t>ジギョウ</t>
    </rPh>
    <rPh sb="10" eb="13">
      <t>シキュウガク</t>
    </rPh>
    <phoneticPr fontId="57"/>
  </si>
  <si>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57"/>
  </si>
  <si>
    <t>❶≧❷の判定</t>
    <rPh sb="4" eb="6">
      <t>ハンテイ</t>
    </rPh>
    <phoneticPr fontId="57"/>
  </si>
  <si>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57"/>
  </si>
  <si>
    <t>×</t>
  </si>
  <si>
    <t>❷－❶：返還額（千円未満切り捨て）</t>
    <rPh sb="4" eb="7">
      <t>ヘンカンガク</t>
    </rPh>
    <rPh sb="8" eb="10">
      <t>センエン</t>
    </rPh>
    <rPh sb="10" eb="12">
      <t>ミマン</t>
    </rPh>
    <rPh sb="12" eb="13">
      <t>キ</t>
    </rPh>
    <rPh sb="14" eb="15">
      <t>ス</t>
    </rPh>
    <phoneticPr fontId="57"/>
  </si>
  <si>
    <t>○</t>
    <phoneticPr fontId="52"/>
  </si>
  <si>
    <t>×</t>
    <phoneticPr fontId="52"/>
  </si>
  <si>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57"/>
  </si>
  <si>
    <t>○</t>
  </si>
  <si>
    <t>交付確定額</t>
    <rPh sb="0" eb="2">
      <t>コウフ</t>
    </rPh>
    <rPh sb="2" eb="5">
      <t>カクテイガク</t>
    </rPh>
    <phoneticPr fontId="57"/>
  </si>
  <si>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52"/>
  </si>
  <si>
    <t>賃金改善の総額</t>
    <rPh sb="0" eb="2">
      <t>チンギン</t>
    </rPh>
    <rPh sb="2" eb="4">
      <t>カイゼン</t>
    </rPh>
    <rPh sb="5" eb="7">
      <t>ソウガク</t>
    </rPh>
    <phoneticPr fontId="52"/>
  </si>
  <si>
    <t>対象職員の賃金改善実績の有無（右欄に○・×を記載）</t>
    <rPh sb="0" eb="2">
      <t>タイショウ</t>
    </rPh>
    <rPh sb="2" eb="4">
      <t>ショクイン</t>
    </rPh>
    <phoneticPr fontId="52"/>
  </si>
  <si>
    <t>賃金改善の内容</t>
    <rPh sb="0" eb="2">
      <t>チンギン</t>
    </rPh>
    <rPh sb="2" eb="4">
      <t>カイゼン</t>
    </rPh>
    <rPh sb="5" eb="7">
      <t>ナイヨウ</t>
    </rPh>
    <phoneticPr fontId="57"/>
  </si>
  <si>
    <t>①対象人数
（常勤換算数）</t>
    <rPh sb="1" eb="3">
      <t>タイショウ</t>
    </rPh>
    <rPh sb="3" eb="5">
      <t>ニンズウ</t>
    </rPh>
    <rPh sb="7" eb="9">
      <t>ジョウキン</t>
    </rPh>
    <rPh sb="9" eb="11">
      <t>カンサン</t>
    </rPh>
    <rPh sb="11" eb="12">
      <t>スウ</t>
    </rPh>
    <phoneticPr fontId="57"/>
  </si>
  <si>
    <t>②月額または
一時金支給額</t>
    <rPh sb="1" eb="3">
      <t>ゲツガク</t>
    </rPh>
    <rPh sb="7" eb="9">
      <t>イチジ</t>
    </rPh>
    <rPh sb="9" eb="10">
      <t>キン</t>
    </rPh>
    <rPh sb="10" eb="12">
      <t>シキュウ</t>
    </rPh>
    <rPh sb="12" eb="13">
      <t>ガク</t>
    </rPh>
    <phoneticPr fontId="57"/>
  </si>
  <si>
    <t>③月数</t>
    <rPh sb="1" eb="3">
      <t>ゲッスウ</t>
    </rPh>
    <phoneticPr fontId="57"/>
  </si>
  <si>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57"/>
  </si>
  <si>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57"/>
  </si>
  <si>
    <t>1名あたり平均額（月額）</t>
    <rPh sb="1" eb="2">
      <t>メイ</t>
    </rPh>
    <rPh sb="5" eb="8">
      <t>ヘイキンガク</t>
    </rPh>
    <rPh sb="9" eb="11">
      <t>ゲツガク</t>
    </rPh>
    <phoneticPr fontId="57"/>
  </si>
  <si>
    <t>賃金改善の総額</t>
    <phoneticPr fontId="57"/>
  </si>
  <si>
    <t>　賃上げ（ベースアップ分）（（①対象人数×②月額×③月数）÷①対象人数）</t>
    <rPh sb="1" eb="3">
      <t>チンア</t>
    </rPh>
    <phoneticPr fontId="52"/>
  </si>
  <si>
    <t>　賃上げ（ベースアップ分）（①対象人数×②月額×③月数）</t>
    <rPh sb="1" eb="3">
      <t>チンア</t>
    </rPh>
    <phoneticPr fontId="5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</si>
  <si>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52"/>
  </si>
  <si>
    <t>　特別手当（①対象人数×②月額×③月数）</t>
    <rPh sb="1" eb="3">
      <t>トクベツ</t>
    </rPh>
    <rPh sb="3" eb="5">
      <t>テアテ</t>
    </rPh>
    <rPh sb="7" eb="9">
      <t>タイショウ</t>
    </rPh>
    <rPh sb="9" eb="11">
      <t>ニンズウ</t>
    </rPh>
    <rPh sb="13" eb="15">
      <t>ゲツガク</t>
    </rPh>
    <rPh sb="17" eb="19">
      <t>ゲッスウ</t>
    </rPh>
    <phoneticPr fontId="52"/>
  </si>
  <si>
    <t>　一時金（（①対象人数×②支給額）÷①対象人数）</t>
    <rPh sb="1" eb="4">
      <t>イチジキン</t>
    </rPh>
    <rPh sb="7" eb="9">
      <t>タイショウ</t>
    </rPh>
    <rPh sb="9" eb="11">
      <t>ニンズウ</t>
    </rPh>
    <rPh sb="13" eb="16">
      <t>シキュウガク</t>
    </rPh>
    <phoneticPr fontId="52"/>
  </si>
  <si>
    <t>　一時金（①対象人数×②支給額）</t>
    <rPh sb="1" eb="4">
      <t>イチジキン</t>
    </rPh>
    <rPh sb="6" eb="8">
      <t>タイショウ</t>
    </rPh>
    <rPh sb="8" eb="10">
      <t>ニンズウ</t>
    </rPh>
    <rPh sb="12" eb="15">
      <t>シキュウガク</t>
    </rPh>
    <phoneticPr fontId="52"/>
  </si>
  <si>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57"/>
  </si>
  <si>
    <t>（職種内訳）○○の賃金改善実績の有無（右欄に○・×を記載）</t>
    <rPh sb="1" eb="3">
      <t>ショクシュ</t>
    </rPh>
    <rPh sb="3" eb="5">
      <t>ウチワケ</t>
    </rPh>
    <phoneticPr fontId="52"/>
  </si>
  <si>
    <t>×</t>
    <phoneticPr fontId="51"/>
  </si>
  <si>
    <t>（様式第２号別紙）</t>
    <rPh sb="1" eb="3">
      <t>ヨウシキ</t>
    </rPh>
    <rPh sb="3" eb="4">
      <t>ダイ</t>
    </rPh>
    <rPh sb="5" eb="6">
      <t>ゴウ</t>
    </rPh>
    <rPh sb="6" eb="8">
      <t>ベッシ</t>
    </rPh>
    <phoneticPr fontId="52"/>
  </si>
  <si>
    <t>【2.0超部分算定シート】</t>
    <phoneticPr fontId="57"/>
  </si>
  <si>
    <t>対象職員の賃金改善実績の有無（右欄に○・×を記載）</t>
  </si>
  <si>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5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</si>
  <si>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57"/>
  </si>
  <si>
    <t>Ⅲ　令和７年度中の賃金改善割合</t>
    <rPh sb="2" eb="4">
      <t>レイワ</t>
    </rPh>
    <rPh sb="5" eb="7">
      <t>ネンド</t>
    </rPh>
    <rPh sb="7" eb="8">
      <t>チュウ</t>
    </rPh>
    <rPh sb="9" eb="11">
      <t>チンギン</t>
    </rPh>
    <rPh sb="11" eb="13">
      <t>カイゼン</t>
    </rPh>
    <rPh sb="13" eb="15">
      <t>ワリアイ</t>
    </rPh>
    <phoneticPr fontId="57"/>
  </si>
  <si>
    <t>Ⅳ　本事業の支給額を充てられる上限月額</t>
    <rPh sb="2" eb="3">
      <t>ホン</t>
    </rPh>
    <rPh sb="3" eb="5">
      <t>ジギョウ</t>
    </rPh>
    <rPh sb="6" eb="9">
      <t>シキュウガク</t>
    </rPh>
    <rPh sb="10" eb="11">
      <t>ア</t>
    </rPh>
    <rPh sb="15" eb="17">
      <t>ジョウゲン</t>
    </rPh>
    <rPh sb="17" eb="19">
      <t>ゲツガク</t>
    </rPh>
    <phoneticPr fontId="5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</si>
  <si>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5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</si>
  <si>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57"/>
  </si>
  <si>
    <t>Ⅶ　対象人数
（常勤換算数）</t>
    <rPh sb="2" eb="4">
      <t>タイショウ</t>
    </rPh>
    <rPh sb="4" eb="6">
      <t>ニンズウ</t>
    </rPh>
    <rPh sb="8" eb="10">
      <t>ジョウキン</t>
    </rPh>
    <rPh sb="10" eb="12">
      <t>カンサン</t>
    </rPh>
    <rPh sb="12" eb="13">
      <t>スウ</t>
    </rPh>
    <phoneticPr fontId="57"/>
  </si>
  <si>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57"/>
  </si>
  <si>
    <t>令和７年度の対象職員のベースアップについて、令和７年３月31日時点の賃金水準と比較して2.0％を上回って実施している場合は、令和７年12月から令和８年５月までの間の当該2.0％を上回る部分</t>
    <phoneticPr fontId="57"/>
  </si>
  <si>
    <t>（職種内訳）○○の賃金改善実績の有無（右欄に○・×を記載）</t>
  </si>
  <si>
    <t>②：令和８年３月１日時点において、別紙に掲げる診療報酬の対象外（薬局である場合又は③に掲げる職種の職員しか配置しておらず、現在の制度上、ベースアップ評価料を届け出することができない場合等）だが、令和８年６月１日時点で令和８年度診療報酬改定による見直し後のベースアップ評価料を届け出る。</t>
    <rPh sb="32" eb="34">
      <t>ヤッキョク</t>
    </rPh>
    <rPh sb="37" eb="39">
      <t>バアイ</t>
    </rPh>
    <rPh sb="39" eb="40">
      <t>マタ</t>
    </rPh>
    <rPh sb="43" eb="44">
      <t>カカ</t>
    </rPh>
    <rPh sb="46" eb="48">
      <t>ショクシュ</t>
    </rPh>
    <rPh sb="90" eb="92">
      <t>バアイ</t>
    </rPh>
    <rPh sb="92" eb="93">
      <t>トウ</t>
    </rPh>
    <phoneticPr fontId="14"/>
  </si>
  <si>
    <t>⑫：定期昇給による賃金の上昇部分、診療報酬及び他の補助金等（補助金等に係る予算の執行の適正化に関する法律第２条第１項に規定する補助金等又は地方自治法第232条の２の規定により地方公共団体が支出する補助金）を財源として行っている部分に、本給付金を充てない。</t>
    <rPh sb="117" eb="118">
      <t>ホン</t>
    </rPh>
    <rPh sb="118" eb="121">
      <t>キュウフキン</t>
    </rPh>
    <phoneticPr fontId="14"/>
  </si>
  <si>
    <t>⑬：令和８年８月１日までに賃金改善報告書（様式第２号）を山形県に提出します。
※報告額が給付金額を下回った場合、差額分を山形県に返還する必要があります。</t>
    <rPh sb="2" eb="4">
      <t>レイワ</t>
    </rPh>
    <rPh sb="5" eb="6">
      <t>ネン</t>
    </rPh>
    <rPh sb="7" eb="8">
      <t>ガツ</t>
    </rPh>
    <rPh sb="9" eb="10">
      <t>ニチ</t>
    </rPh>
    <rPh sb="13" eb="15">
      <t>チンギン</t>
    </rPh>
    <rPh sb="15" eb="17">
      <t>カイゼン</t>
    </rPh>
    <rPh sb="17" eb="20">
      <t>ホウコクショ</t>
    </rPh>
    <rPh sb="21" eb="23">
      <t>ヨウシキ</t>
    </rPh>
    <rPh sb="23" eb="24">
      <t>ダイ</t>
    </rPh>
    <rPh sb="25" eb="26">
      <t>ゴウ</t>
    </rPh>
    <rPh sb="28" eb="31">
      <t>ヤマガタケン</t>
    </rPh>
    <rPh sb="32" eb="34">
      <t>テイシュツ</t>
    </rPh>
    <rPh sb="40" eb="42">
      <t>ホウコク</t>
    </rPh>
    <rPh sb="42" eb="43">
      <t>ガク</t>
    </rPh>
    <rPh sb="44" eb="48">
      <t>キュウフキンガク</t>
    </rPh>
    <rPh sb="49" eb="51">
      <t>シタマワ</t>
    </rPh>
    <rPh sb="53" eb="55">
      <t>バアイ</t>
    </rPh>
    <rPh sb="56" eb="59">
      <t>サガクブン</t>
    </rPh>
    <rPh sb="60" eb="63">
      <t>ヤマガタケン</t>
    </rPh>
    <rPh sb="64" eb="66">
      <t>ヘンカン</t>
    </rPh>
    <rPh sb="68" eb="70">
      <t>ヒツヨウ</t>
    </rPh>
    <phoneticPr fontId="14"/>
  </si>
  <si>
    <t>　令和７年度　医療機関等における賃上げ・物価上昇に対する支援事業費</t>
    <phoneticPr fontId="63"/>
  </si>
  <si>
    <r>
      <rPr>
        <sz val="12"/>
        <color theme="1"/>
        <rFont val="ＭＳ Ｐゴシック"/>
        <family val="3"/>
        <charset val="128"/>
      </rPr>
      <t>令和７年度</t>
    </r>
    <r>
      <rPr>
        <sz val="12"/>
        <rFont val="ＭＳ Ｐゴシック"/>
        <family val="3"/>
        <charset val="128"/>
      </rPr>
      <t>　　厚生労働省所管</t>
    </r>
    <rPh sb="0" eb="2">
      <t>レイワ</t>
    </rPh>
    <phoneticPr fontId="63"/>
  </si>
  <si>
    <t>（地方公共団体）</t>
    <rPh sb="1" eb="3">
      <t>チホウ</t>
    </rPh>
    <rPh sb="3" eb="5">
      <t>コウキョウ</t>
    </rPh>
    <rPh sb="5" eb="7">
      <t>ダンタイ</t>
    </rPh>
    <phoneticPr fontId="63"/>
  </si>
  <si>
    <t>地　方　公　共　団　体</t>
    <rPh sb="0" eb="1">
      <t>チ</t>
    </rPh>
    <rPh sb="2" eb="3">
      <t>カタ</t>
    </rPh>
    <rPh sb="4" eb="5">
      <t>コウ</t>
    </rPh>
    <rPh sb="6" eb="7">
      <t>トモ</t>
    </rPh>
    <rPh sb="8" eb="9">
      <t>ダン</t>
    </rPh>
    <rPh sb="10" eb="11">
      <t>カラダ</t>
    </rPh>
    <phoneticPr fontId="63"/>
  </si>
  <si>
    <t>歳　　入</t>
    <rPh sb="0" eb="1">
      <t>トシ</t>
    </rPh>
    <rPh sb="3" eb="4">
      <t>イリ</t>
    </rPh>
    <phoneticPr fontId="63"/>
  </si>
  <si>
    <t>歳　　　　出</t>
    <rPh sb="0" eb="1">
      <t>トシ</t>
    </rPh>
    <rPh sb="5" eb="6">
      <t>デ</t>
    </rPh>
    <phoneticPr fontId="63"/>
  </si>
  <si>
    <t>歳 出 予 算 科 目</t>
    <rPh sb="0" eb="1">
      <t>トシ</t>
    </rPh>
    <rPh sb="2" eb="3">
      <t>デ</t>
    </rPh>
    <rPh sb="4" eb="5">
      <t>ヨ</t>
    </rPh>
    <rPh sb="6" eb="7">
      <t>ザン</t>
    </rPh>
    <rPh sb="8" eb="9">
      <t>カ</t>
    </rPh>
    <rPh sb="10" eb="11">
      <t>メ</t>
    </rPh>
    <phoneticPr fontId="63"/>
  </si>
  <si>
    <t>交付決定</t>
    <rPh sb="0" eb="2">
      <t>コウフ</t>
    </rPh>
    <rPh sb="2" eb="4">
      <t>ケッテイ</t>
    </rPh>
    <phoneticPr fontId="63"/>
  </si>
  <si>
    <t>予算現額</t>
  </si>
  <si>
    <t>支出済額</t>
    <rPh sb="0" eb="2">
      <t>シシュツ</t>
    </rPh>
    <rPh sb="2" eb="3">
      <t>ズ</t>
    </rPh>
    <phoneticPr fontId="63"/>
  </si>
  <si>
    <t>翌年度繰越額</t>
    <rPh sb="0" eb="3">
      <t>ヨクネンド</t>
    </rPh>
    <rPh sb="3" eb="4">
      <t>ク</t>
    </rPh>
    <rPh sb="4" eb="5">
      <t>コ</t>
    </rPh>
    <rPh sb="5" eb="6">
      <t>ガク</t>
    </rPh>
    <phoneticPr fontId="63"/>
  </si>
  <si>
    <t>備　考</t>
    <rPh sb="0" eb="1">
      <t>ソナエ</t>
    </rPh>
    <rPh sb="2" eb="3">
      <t>コウ</t>
    </rPh>
    <phoneticPr fontId="63"/>
  </si>
  <si>
    <t>の　　額</t>
  </si>
  <si>
    <t>科　目</t>
    <rPh sb="0" eb="1">
      <t>カ</t>
    </rPh>
    <rPh sb="2" eb="3">
      <t>メ</t>
    </rPh>
    <phoneticPr fontId="63"/>
  </si>
  <si>
    <t>予算現額</t>
    <rPh sb="0" eb="2">
      <t>ヨサン</t>
    </rPh>
    <rPh sb="2" eb="3">
      <t>ウツツ</t>
    </rPh>
    <rPh sb="3" eb="4">
      <t>ガク</t>
    </rPh>
    <phoneticPr fontId="63"/>
  </si>
  <si>
    <t>収入済額</t>
    <rPh sb="0" eb="2">
      <t>シュウニュウ</t>
    </rPh>
    <rPh sb="2" eb="3">
      <t>ズ</t>
    </rPh>
    <rPh sb="3" eb="4">
      <t>ガク</t>
    </rPh>
    <phoneticPr fontId="63"/>
  </si>
  <si>
    <t>うち補助金</t>
    <rPh sb="2" eb="5">
      <t>ホジョキン</t>
    </rPh>
    <phoneticPr fontId="63"/>
  </si>
  <si>
    <t>相　当　額</t>
    <rPh sb="0" eb="1">
      <t>ソウ</t>
    </rPh>
    <rPh sb="2" eb="3">
      <t>トウ</t>
    </rPh>
    <rPh sb="4" eb="5">
      <t>ガク</t>
    </rPh>
    <phoneticPr fontId="63"/>
  </si>
  <si>
    <t>円</t>
    <rPh sb="0" eb="1">
      <t>エン</t>
    </rPh>
    <phoneticPr fontId="63"/>
  </si>
  <si>
    <t>（項）医療提供体制確保対策費</t>
    <rPh sb="1" eb="2">
      <t>コウ</t>
    </rPh>
    <phoneticPr fontId="63"/>
  </si>
  <si>
    <t>　　（目）医療施設運営費等補助金</t>
    <rPh sb="3" eb="4">
      <t>モク</t>
    </rPh>
    <rPh sb="5" eb="7">
      <t>イリョウ</t>
    </rPh>
    <rPh sb="7" eb="9">
      <t>シセツ</t>
    </rPh>
    <rPh sb="9" eb="11">
      <t>ウンエイ</t>
    </rPh>
    <rPh sb="11" eb="12">
      <t>ヒ</t>
    </rPh>
    <rPh sb="12" eb="13">
      <t>トウ</t>
    </rPh>
    <rPh sb="13" eb="16">
      <t>ホジョキン</t>
    </rPh>
    <phoneticPr fontId="63"/>
  </si>
  <si>
    <t>（作成要領）</t>
    <rPh sb="1" eb="3">
      <t>サクセイ</t>
    </rPh>
    <rPh sb="3" eb="5">
      <t>ヨウリョウ</t>
    </rPh>
    <phoneticPr fontId="63"/>
  </si>
  <si>
    <r>
      <t>　</t>
    </r>
    <r>
      <rPr>
        <sz val="12"/>
        <color theme="1"/>
        <rFont val="ＭＳ Ｐゴシック"/>
        <family val="3"/>
        <charset val="128"/>
      </rPr>
      <t>２　「地方公共団体」の「科目」は、歳入にあっては、款、項、目、節を、歳出にあっては、款、項、目をそれぞれ記入すること。なお、歳出については、前記１の額に対応する経費の配分が、目の内</t>
    </r>
    <phoneticPr fontId="63"/>
  </si>
  <si>
    <r>
      <t>　　</t>
    </r>
    <r>
      <rPr>
        <sz val="12"/>
        <color theme="1"/>
        <rFont val="ＭＳ Ｐゴシック"/>
        <family val="3"/>
        <charset val="128"/>
      </rPr>
      <t>訳に係るときは、当該経費の配分の目の内訳として記入すること。</t>
    </r>
    <phoneticPr fontId="63"/>
  </si>
  <si>
    <r>
      <t>　</t>
    </r>
    <r>
      <rPr>
        <sz val="12"/>
        <color theme="1"/>
        <rFont val="ＭＳ Ｐゴシック"/>
        <family val="3"/>
        <charset val="128"/>
      </rPr>
      <t>３　「予算現額」は、歳入にあっては、当初予算額、補正予算額等の区分を、歳出にあっては、当初予算額、補正予算額、予備費支出額、流用増減額等の区分を明らかにすること。</t>
    </r>
    <rPh sb="56" eb="59">
      <t>ヨビヒ</t>
    </rPh>
    <phoneticPr fontId="63"/>
  </si>
  <si>
    <r>
      <t>　</t>
    </r>
    <r>
      <rPr>
        <sz val="12"/>
        <color theme="1"/>
        <rFont val="ＭＳ Ｐゴシック"/>
        <family val="3"/>
        <charset val="128"/>
      </rPr>
      <t>４　「備考」は、参考となるべき事項を適宜記入すること。</t>
    </r>
    <phoneticPr fontId="63"/>
  </si>
  <si>
    <r>
      <t>　</t>
    </r>
    <r>
      <rPr>
        <sz val="12"/>
        <color theme="1"/>
        <rFont val="ＭＳ Ｐゴシック"/>
        <family val="3"/>
        <charset val="128"/>
      </rPr>
      <t>５　補助事業等の地方公共団体の歳出予算額の繰越が行われた場合における翌年度に行われる当該補助事業等に係る補助金についての調書の作成は、本表に準じること。この場合において地方公共団体</t>
    </r>
    <rPh sb="51" eb="52">
      <t>カカ</t>
    </rPh>
    <rPh sb="53" eb="55">
      <t>ホジョ</t>
    </rPh>
    <rPh sb="89" eb="91">
      <t>ダンタイ</t>
    </rPh>
    <phoneticPr fontId="63"/>
  </si>
  <si>
    <r>
      <t>　　</t>
    </r>
    <r>
      <rPr>
        <sz val="12"/>
        <color theme="1"/>
        <rFont val="ＭＳ Ｐゴシック"/>
        <family val="3"/>
        <charset val="128"/>
      </rPr>
      <t>の歳入の科目に「前年度繰越額」を掲げる場合は、その「予算現額」及び「収入済額」の数字下欄に国庫補助額を内書（　　）をもって附記すること。</t>
    </r>
    <rPh sb="15" eb="16">
      <t>ガク</t>
    </rPh>
    <rPh sb="47" eb="49">
      <t>コッコ</t>
    </rPh>
    <rPh sb="49" eb="51">
      <t>ホジョ</t>
    </rPh>
    <rPh sb="63" eb="65">
      <t>フキ</t>
    </rPh>
    <phoneticPr fontId="63"/>
  </si>
  <si>
    <t>県</t>
    <rPh sb="0" eb="1">
      <t>ケン</t>
    </rPh>
    <phoneticPr fontId="63"/>
  </si>
  <si>
    <r>
      <t>　</t>
    </r>
    <r>
      <rPr>
        <sz val="12"/>
        <color theme="1"/>
        <rFont val="ＭＳ Ｐゴシック"/>
        <family val="3"/>
        <charset val="128"/>
      </rPr>
      <t>１　「県」の「交付決定の額」は、交付決定通知書の交付決定の額を記入すること。</t>
    </r>
    <rPh sb="4" eb="5">
      <t>ケン</t>
    </rPh>
    <phoneticPr fontId="63"/>
  </si>
  <si>
    <t>給付金調書</t>
    <rPh sb="0" eb="3">
      <t>キュウフキン</t>
    </rPh>
    <rPh sb="3" eb="5">
      <t>チョウショ</t>
    </rPh>
    <phoneticPr fontId="63"/>
  </si>
  <si>
    <t>（参考様式）</t>
    <rPh sb="1" eb="5">
      <t>サンコウヨウシキ</t>
    </rPh>
    <phoneticPr fontId="63"/>
  </si>
  <si>
    <t>山形県医療機関等賃上げ・物価上昇対策給付金交付要綱第10条の規定により、交付決定の一部又は全部が取り消された場合は、山形県の求めにより、給付金の一部又は全額の返還に応じます。</t>
    <rPh sb="18" eb="20">
      <t>キュウフ</t>
    </rPh>
    <rPh sb="21" eb="25">
      <t>コウフヨウコウ</t>
    </rPh>
    <rPh sb="25" eb="26">
      <t>ダイ</t>
    </rPh>
    <rPh sb="28" eb="29">
      <t>ジョウ</t>
    </rPh>
    <rPh sb="30" eb="32">
      <t>キテイ</t>
    </rPh>
    <rPh sb="36" eb="40">
      <t>コウフケッテイ</t>
    </rPh>
    <rPh sb="41" eb="43">
      <t>イチブ</t>
    </rPh>
    <rPh sb="43" eb="44">
      <t>マタ</t>
    </rPh>
    <rPh sb="45" eb="47">
      <t>ゼンブ</t>
    </rPh>
    <rPh sb="48" eb="49">
      <t>ト</t>
    </rPh>
    <rPh sb="50" eb="51">
      <t>ケ</t>
    </rPh>
    <rPh sb="54" eb="56">
      <t>バアイ</t>
    </rPh>
    <rPh sb="68" eb="70">
      <t>キュウフ</t>
    </rPh>
    <rPh sb="70" eb="71">
      <t>キン</t>
    </rPh>
    <phoneticPr fontId="14"/>
  </si>
  <si>
    <t>許可病床数については、令和７年８月１日時点での使用許可病床数とし、令和７年８月２日以降に令和７年度（令和６年度からの繰越分）山形県病床数適正化支援事業給付金の支給を受けて削減した病床数は除く。</t>
    <rPh sb="0" eb="5">
      <t>キョカビョウショウスウ</t>
    </rPh>
    <rPh sb="11" eb="13">
      <t>レイワ</t>
    </rPh>
    <rPh sb="14" eb="15">
      <t>ネン</t>
    </rPh>
    <rPh sb="16" eb="17">
      <t>ツキ</t>
    </rPh>
    <rPh sb="18" eb="19">
      <t>ニチ</t>
    </rPh>
    <rPh sb="19" eb="21">
      <t>ジテン</t>
    </rPh>
    <rPh sb="23" eb="27">
      <t>シヨウキョカ</t>
    </rPh>
    <rPh sb="27" eb="30">
      <t>ビョウショウスウ</t>
    </rPh>
    <rPh sb="33" eb="35">
      <t>レイワ</t>
    </rPh>
    <rPh sb="36" eb="37">
      <t>ネン</t>
    </rPh>
    <rPh sb="38" eb="39">
      <t>ツキ</t>
    </rPh>
    <rPh sb="40" eb="43">
      <t>ニチイコウ</t>
    </rPh>
    <rPh sb="79" eb="81">
      <t>シキュウ</t>
    </rPh>
    <rPh sb="82" eb="83">
      <t>ウ</t>
    </rPh>
    <rPh sb="85" eb="87">
      <t>サクゲン</t>
    </rPh>
    <rPh sb="89" eb="92">
      <t>ビョウショウスウ</t>
    </rPh>
    <rPh sb="93" eb="94">
      <t>ノゾ</t>
    </rPh>
    <phoneticPr fontId="14"/>
  </si>
  <si>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</si>
  <si>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</si>
  <si>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</si>
  <si>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</si>
  <si>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別紙で算定してください。</t>
    <rPh sb="0" eb="2">
      <t>ベッシ</t>
    </rPh>
    <rPh sb="3" eb="5">
      <t>サンテイ</t>
    </rPh>
    <phoneticPr fontId="38"/>
  </si>
  <si>
    <t>給付金の充当の有無（○・×）を記載してください。</t>
    <rPh sb="0" eb="3">
      <t>キュウフキン</t>
    </rPh>
    <rPh sb="4" eb="6">
      <t>ジュウトウ</t>
    </rPh>
    <rPh sb="7" eb="9">
      <t>ウム</t>
    </rPh>
    <rPh sb="15" eb="17">
      <t>キサイ</t>
    </rPh>
    <phoneticPr fontId="39"/>
  </si>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</sst>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m/d"/>
    <numFmt numFmtId="178" formatCode="[h]:mm"/>
    <numFmt numFmtId="179" formatCode="#,##0&quot;円&quot;"/>
    <numFmt numFmtId="180" formatCode="#,##0&quot;人&quot;"/>
    <numFmt numFmtId="181" formatCode="#,##0&quot;月&quot;"/>
    <numFmt numFmtId="182" formatCode="#,##0&quot;月分&quot;"/>
    <numFmt numFmtId="183" formatCode="0.0%"/>
  </numFmts>
  <fonts count="69">
    <font>
      <sz val="12"/>
      <color theme="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9"/>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12"/>
      <color indexed="8"/>
      <name val="ＭＳ ゴシック"/>
      <family val="3"/>
    </font>
    <font>
      <u val="double"/>
      <sz val="12"/>
      <name val="ＭＳ ゴシック"/>
      <family val="3"/>
      <charset val="128"/>
    </font>
    <font>
      <u val="double"/>
      <sz val="12"/>
      <color indexed="8"/>
      <name val="ＭＳ ゴシック"/>
      <family val="3"/>
      <charset val="128"/>
    </font>
    <font>
      <sz val="6"/>
      <name val="ＭＳ 明朝"/>
      <family val="1"/>
      <charset val="128"/>
    </font>
    <font>
      <sz val="6"/>
      <name val="ＭＳ Ｐゴシック"/>
      <family val="2"/>
      <charset val="128"/>
      <scheme val="minor"/>
    </font>
    <font>
      <u/>
      <sz val="12"/>
      <color theme="1"/>
      <name val="ＭＳ ゴシック"/>
      <family val="3"/>
      <charset val="128"/>
    </font>
    <font>
      <sz val="9"/>
      <name val="メイリオ"/>
      <family val="3"/>
      <charset val="128"/>
    </font>
    <font>
      <sz val="11"/>
      <color theme="1"/>
      <name val="ＭＳ ゴシック"/>
      <family val="3"/>
      <charset val="128"/>
    </font>
    <font>
      <b/>
      <sz val="14"/>
      <color theme="1"/>
      <name val="ＭＳ Ｐゴシック"/>
      <family val="3"/>
      <charset val="128"/>
      <scheme val="minor"/>
    </font>
    <font>
      <sz val="6"/>
      <name val="ＭＳ Ｐゴシック"/>
      <family val="3"/>
      <charset val="128"/>
      <scheme val="minor"/>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sz val="12"/>
      <name val="ＭＳ Ｐゴシック"/>
      <family val="3"/>
      <charset val="128"/>
      <scheme val="minor"/>
    </font>
    <font>
      <sz val="6"/>
      <name val="ＭＳ Ｐゴシック"/>
      <family val="3"/>
      <charset val="128"/>
    </font>
    <font>
      <sz val="14"/>
      <name val="ＭＳ Ｐゴシック"/>
      <family val="3"/>
      <charset val="128"/>
      <scheme val="minor"/>
    </font>
    <font>
      <sz val="12"/>
      <name val="ＭＳ Ｐゴシック"/>
      <family val="3"/>
      <charset val="128"/>
    </font>
    <font>
      <sz val="12"/>
      <color theme="1"/>
      <name val="ＭＳ Ｐゴシック"/>
      <family val="3"/>
      <charset val="128"/>
    </font>
    <font>
      <sz val="12"/>
      <color rgb="FFFF0000"/>
      <name val="ＭＳ Ｐゴシック"/>
      <family val="3"/>
      <charset val="128"/>
      <scheme val="minor"/>
    </font>
    <font>
      <sz val="12"/>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2">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 applyNumberFormat="0" applyAlignment="0" applyProtection="0">
      <alignment vertical="center"/>
    </xf>
    <xf numFmtId="0" fontId="25" fillId="28" borderId="6" applyNumberFormat="0" applyAlignment="0" applyProtection="0">
      <alignment vertical="center"/>
    </xf>
    <xf numFmtId="0" fontId="26" fillId="29" borderId="0" applyNumberFormat="0" applyBorder="0" applyAlignment="0" applyProtection="0">
      <alignment vertical="center"/>
    </xf>
    <xf numFmtId="0" fontId="27" fillId="3" borderId="7" applyNumberFormat="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9" fillId="30" borderId="0" applyNumberFormat="0" applyBorder="0" applyAlignment="0" applyProtection="0">
      <alignment vertical="center"/>
    </xf>
    <xf numFmtId="0" fontId="30" fillId="31" borderId="9" applyNumberFormat="0" applyAlignment="0" applyProtection="0">
      <alignment vertical="center"/>
    </xf>
    <xf numFmtId="0" fontId="31" fillId="0" borderId="0" applyNumberFormat="0" applyFill="0" applyBorder="0" applyAlignment="0" applyProtection="0">
      <alignment vertical="center"/>
    </xf>
    <xf numFmtId="38" fontId="27" fillId="0" borderId="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0" borderId="12" applyNumberFormat="0" applyFill="0" applyAlignment="0" applyProtection="0">
      <alignment vertical="center"/>
    </xf>
    <xf numFmtId="0" fontId="36" fillId="31" borderId="13" applyNumberFormat="0" applyAlignment="0" applyProtection="0">
      <alignment vertical="center"/>
    </xf>
    <xf numFmtId="0" fontId="37" fillId="0" borderId="0" applyNumberFormat="0" applyFill="0" applyBorder="0" applyAlignment="0" applyProtection="0">
      <alignment vertical="center"/>
    </xf>
    <xf numFmtId="0" fontId="38" fillId="2" borderId="9" applyNumberFormat="0" applyAlignment="0" applyProtection="0">
      <alignment vertical="center"/>
    </xf>
    <xf numFmtId="0" fontId="39" fillId="0" borderId="0">
      <alignment vertical="center"/>
    </xf>
    <xf numFmtId="0" fontId="40"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59" fillId="0" borderId="0" applyFont="0" applyFill="0" applyBorder="0" applyAlignment="0" applyProtection="0">
      <alignment vertical="center"/>
    </xf>
    <xf numFmtId="9" fontId="59" fillId="0" borderId="0" applyFont="0" applyFill="0" applyBorder="0" applyAlignment="0" applyProtection="0">
      <alignment vertical="center"/>
    </xf>
    <xf numFmtId="0" fontId="59" fillId="0" borderId="0">
      <alignment vertical="center"/>
    </xf>
  </cellStyleXfs>
  <cellXfs count="225">
    <xf numFmtId="0" fontId="0" fillId="0" borderId="0" xfId="0">
      <alignment vertical="center"/>
    </xf>
    <xf numFmtId="0" fontId="8"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8"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49" fontId="4" fillId="0" borderId="0" xfId="0" applyNumberFormat="1" applyFont="1" applyAlignment="1" applyProtection="1">
      <alignment vertical="center" wrapText="1" shrinkToFit="1"/>
      <protection locked="0"/>
    </xf>
    <xf numFmtId="49" fontId="5" fillId="0" borderId="0" xfId="0" applyNumberFormat="1"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shrinkToFit="1"/>
      <protection locked="0"/>
    </xf>
    <xf numFmtId="0" fontId="0" fillId="0" borderId="0" xfId="0" applyProtection="1">
      <alignment vertical="center"/>
      <protection locked="0"/>
    </xf>
    <xf numFmtId="0" fontId="0" fillId="0" borderId="0" xfId="0" applyAlignment="1" applyProtection="1">
      <alignment horizontal="justify" vertical="center"/>
      <protection locked="0"/>
    </xf>
    <xf numFmtId="0" fontId="41" fillId="0" borderId="0" xfId="0" applyFont="1" applyAlignment="1" applyProtection="1">
      <alignment horizontal="justify" vertical="center" wrapText="1"/>
      <protection locked="0"/>
    </xf>
    <xf numFmtId="0" fontId="41" fillId="0" borderId="0" xfId="0" applyFont="1" applyAlignment="1" applyProtection="1">
      <alignment horizontal="justify" vertical="center"/>
      <protection locked="0"/>
    </xf>
    <xf numFmtId="49" fontId="10" fillId="0" borderId="0" xfId="0" applyNumberFormat="1" applyFont="1" applyProtection="1">
      <alignment vertical="center"/>
      <protection locked="0"/>
    </xf>
    <xf numFmtId="0" fontId="42" fillId="0" borderId="0" xfId="44" applyFont="1" applyAlignment="1" applyProtection="1">
      <alignment vertical="center" wrapText="1"/>
      <protection locked="0"/>
    </xf>
    <xf numFmtId="178" fontId="5" fillId="0" borderId="0" xfId="0" applyNumberFormat="1" applyFont="1" applyProtection="1">
      <alignment vertical="center"/>
      <protection locked="0"/>
    </xf>
    <xf numFmtId="0" fontId="5" fillId="0" borderId="0" xfId="44" applyFont="1" applyAlignment="1">
      <alignment vertical="center" wrapText="1"/>
    </xf>
    <xf numFmtId="0" fontId="5" fillId="0" borderId="0" xfId="0" applyFont="1" applyAlignment="1">
      <alignment vertical="center" wrapText="1"/>
    </xf>
    <xf numFmtId="0" fontId="17" fillId="0" borderId="0" xfId="44" applyFont="1" applyAlignment="1">
      <alignment vertical="center" wrapText="1"/>
    </xf>
    <xf numFmtId="0" fontId="17" fillId="0" borderId="0" xfId="44" applyFont="1" applyAlignment="1">
      <alignment vertical="top" wrapText="1"/>
    </xf>
    <xf numFmtId="0" fontId="5" fillId="0" borderId="0" xfId="44" applyFont="1">
      <alignment vertical="center"/>
    </xf>
    <xf numFmtId="0" fontId="11" fillId="0" borderId="0" xfId="44" applyFont="1">
      <alignment vertical="center"/>
    </xf>
    <xf numFmtId="49" fontId="20" fillId="0" borderId="0" xfId="44" applyNumberFormat="1" applyFont="1" applyAlignment="1">
      <alignment vertical="top"/>
    </xf>
    <xf numFmtId="0" fontId="16" fillId="0" borderId="0" xfId="44" applyFont="1">
      <alignment vertical="center"/>
    </xf>
    <xf numFmtId="0" fontId="16" fillId="0" borderId="0" xfId="44" applyFont="1" applyAlignment="1">
      <alignment horizontal="center" vertical="center" wrapText="1"/>
    </xf>
    <xf numFmtId="0" fontId="16" fillId="0" borderId="0" xfId="44"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wrapText="1" shrinkToFit="1"/>
    </xf>
    <xf numFmtId="0" fontId="5" fillId="0" borderId="0" xfId="0" applyFont="1">
      <alignment vertical="center"/>
    </xf>
    <xf numFmtId="0" fontId="16" fillId="0" borderId="0" xfId="44" applyFont="1" applyAlignment="1">
      <alignment horizontal="left" vertical="center" wrapText="1"/>
    </xf>
    <xf numFmtId="0" fontId="4" fillId="0" borderId="0" xfId="44" applyFont="1">
      <alignment vertical="center"/>
    </xf>
    <xf numFmtId="0" fontId="4" fillId="0" borderId="0" xfId="0" applyFont="1">
      <alignment vertical="center"/>
    </xf>
    <xf numFmtId="177" fontId="4" fillId="0" borderId="0" xfId="0" applyNumberFormat="1" applyFont="1">
      <alignment vertical="center"/>
    </xf>
    <xf numFmtId="178" fontId="4" fillId="0" borderId="0" xfId="0" applyNumberFormat="1" applyFont="1">
      <alignment vertical="center"/>
    </xf>
    <xf numFmtId="0" fontId="5" fillId="0" borderId="1" xfId="44"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178" fontId="9" fillId="0" borderId="2" xfId="0" applyNumberFormat="1" applyFont="1" applyBorder="1">
      <alignment vertical="center"/>
    </xf>
    <xf numFmtId="49" fontId="9" fillId="0" borderId="2" xfId="0" applyNumberFormat="1" applyFont="1" applyBorder="1">
      <alignment vertical="center"/>
    </xf>
    <xf numFmtId="0" fontId="8" fillId="0" borderId="0" xfId="0" applyFont="1" applyAlignment="1">
      <alignment vertical="center" shrinkToFit="1"/>
    </xf>
    <xf numFmtId="0" fontId="8" fillId="0" borderId="0" xfId="0" applyFont="1">
      <alignment vertical="center"/>
    </xf>
    <xf numFmtId="0" fontId="18" fillId="0" borderId="0" xfId="0" applyFont="1">
      <alignment vertical="center"/>
    </xf>
    <xf numFmtId="49" fontId="18" fillId="0" borderId="0" xfId="0" applyNumberFormat="1" applyFont="1">
      <alignment vertical="center"/>
    </xf>
    <xf numFmtId="49" fontId="18" fillId="0" borderId="0" xfId="0" applyNumberFormat="1" applyFont="1" applyAlignment="1">
      <alignment vertical="center" wrapText="1" shrinkToFit="1"/>
    </xf>
    <xf numFmtId="49" fontId="4" fillId="0" borderId="0" xfId="0" applyNumberFormat="1" applyFont="1" applyAlignment="1">
      <alignment vertical="center" wrapText="1" shrinkToFit="1"/>
    </xf>
    <xf numFmtId="0" fontId="15" fillId="0" borderId="0" xfId="44" applyFont="1">
      <alignment vertical="center"/>
    </xf>
    <xf numFmtId="49" fontId="5" fillId="0" borderId="0" xfId="0" applyNumberFormat="1" applyFont="1" applyAlignment="1">
      <alignment vertical="center" wrapText="1" shrinkToFit="1"/>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shrinkToFit="1"/>
    </xf>
    <xf numFmtId="0" fontId="5"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shrinkToFit="1"/>
    </xf>
    <xf numFmtId="49" fontId="5" fillId="0" borderId="14" xfId="0" applyNumberFormat="1" applyFont="1" applyBorder="1" applyAlignment="1">
      <alignment vertical="center" wrapText="1" shrinkToFit="1"/>
    </xf>
    <xf numFmtId="177" fontId="5" fillId="0" borderId="1" xfId="0" applyNumberFormat="1" applyFont="1" applyBorder="1" applyAlignment="1">
      <alignment horizontal="centerContinuous" vertical="center"/>
    </xf>
    <xf numFmtId="177" fontId="5" fillId="0" borderId="2" xfId="0" applyNumberFormat="1" applyFont="1" applyBorder="1" applyAlignment="1">
      <alignment horizontal="centerContinuous" vertical="center"/>
    </xf>
    <xf numFmtId="177" fontId="5" fillId="0" borderId="4" xfId="0" applyNumberFormat="1" applyFont="1" applyBorder="1" applyAlignment="1">
      <alignment horizontal="centerContinuous" vertical="center"/>
    </xf>
    <xf numFmtId="0" fontId="41" fillId="0" borderId="0" xfId="0" applyFont="1" applyAlignment="1">
      <alignment vertical="top" wrapText="1"/>
    </xf>
    <xf numFmtId="0" fontId="54" fillId="0" borderId="3" xfId="0" applyFont="1" applyBorder="1" applyAlignment="1" applyProtection="1">
      <alignment horizontal="center" vertical="center"/>
      <protection locked="0"/>
    </xf>
    <xf numFmtId="0" fontId="55" fillId="0" borderId="0" xfId="46" applyFont="1">
      <alignment vertical="center"/>
    </xf>
    <xf numFmtId="0" fontId="53" fillId="0" borderId="0" xfId="46" applyFont="1" applyAlignment="1" applyProtection="1">
      <alignment horizontal="right" vertical="center"/>
      <protection locked="0"/>
    </xf>
    <xf numFmtId="0" fontId="55" fillId="0" borderId="0" xfId="46" applyFont="1" applyAlignment="1">
      <alignment horizontal="left" vertical="center"/>
    </xf>
    <xf numFmtId="0" fontId="55" fillId="0" borderId="3" xfId="46" applyFont="1" applyBorder="1" applyAlignment="1">
      <alignment horizontal="center" vertical="center"/>
    </xf>
    <xf numFmtId="0" fontId="55" fillId="0" borderId="3" xfId="46" applyFont="1" applyBorder="1">
      <alignment vertical="center"/>
    </xf>
    <xf numFmtId="0" fontId="53" fillId="0" borderId="0" xfId="46" applyFont="1" applyAlignment="1" applyProtection="1">
      <alignment horizontal="right" vertical="center" wrapText="1"/>
      <protection locked="0"/>
    </xf>
    <xf numFmtId="0" fontId="53" fillId="0" borderId="0" xfId="46" applyFont="1" applyAlignment="1" applyProtection="1">
      <alignment horizontal="center" vertical="center"/>
      <protection locked="0"/>
    </xf>
    <xf numFmtId="0" fontId="56" fillId="0" borderId="0" xfId="48" applyFont="1">
      <alignment vertical="center"/>
    </xf>
    <xf numFmtId="0" fontId="56" fillId="0" borderId="0" xfId="48" applyFont="1" applyAlignment="1">
      <alignment horizontal="center" vertical="center"/>
    </xf>
    <xf numFmtId="0" fontId="2" fillId="0" borderId="0" xfId="48">
      <alignment vertical="center"/>
    </xf>
    <xf numFmtId="0" fontId="2" fillId="0" borderId="0" xfId="48" applyAlignment="1">
      <alignment horizontal="center" vertical="center"/>
    </xf>
    <xf numFmtId="0" fontId="53" fillId="0" borderId="0" xfId="48" applyFont="1" applyProtection="1">
      <alignment vertical="center"/>
      <protection locked="0"/>
    </xf>
    <xf numFmtId="0" fontId="2" fillId="0" borderId="0" xfId="48" applyAlignment="1">
      <alignment vertical="center" wrapText="1"/>
    </xf>
    <xf numFmtId="0" fontId="58" fillId="0" borderId="0" xfId="48" applyFont="1" applyProtection="1">
      <alignment vertical="center"/>
      <protection locked="0"/>
    </xf>
    <xf numFmtId="0" fontId="58" fillId="0" borderId="0" xfId="48" applyFont="1" applyAlignment="1" applyProtection="1">
      <alignment horizontal="center" vertical="center"/>
      <protection locked="0"/>
    </xf>
    <xf numFmtId="0" fontId="58" fillId="34" borderId="0" xfId="48" applyFont="1" applyFill="1" applyAlignment="1" applyProtection="1">
      <alignment horizontal="right" vertical="center"/>
      <protection locked="0"/>
    </xf>
    <xf numFmtId="179" fontId="58" fillId="34" borderId="0" xfId="49" applyNumberFormat="1" applyFont="1" applyFill="1" applyAlignment="1" applyProtection="1">
      <alignment horizontal="right" vertical="center"/>
      <protection locked="0"/>
    </xf>
    <xf numFmtId="0" fontId="58" fillId="34" borderId="0" xfId="48" applyFont="1" applyFill="1" applyAlignment="1">
      <alignment horizontal="right" vertical="center"/>
    </xf>
    <xf numFmtId="179" fontId="58" fillId="34" borderId="0" xfId="48" applyNumberFormat="1" applyFont="1" applyFill="1" applyAlignment="1" applyProtection="1">
      <alignment horizontal="right" vertical="center"/>
      <protection locked="0"/>
    </xf>
    <xf numFmtId="0" fontId="60" fillId="0" borderId="3" xfId="48" applyFont="1" applyBorder="1" applyAlignment="1">
      <alignment horizontal="center" vertical="center" wrapText="1"/>
    </xf>
    <xf numFmtId="0" fontId="59" fillId="0" borderId="0" xfId="48" applyFont="1" applyAlignment="1">
      <alignment vertical="center" wrapText="1"/>
    </xf>
    <xf numFmtId="0" fontId="60" fillId="34" borderId="1" xfId="48" applyFont="1" applyFill="1" applyBorder="1" applyAlignment="1">
      <alignment vertical="center" wrapText="1"/>
    </xf>
    <xf numFmtId="0" fontId="60" fillId="34" borderId="2" xfId="48" applyFont="1" applyFill="1" applyBorder="1" applyAlignment="1">
      <alignment horizontal="center" vertical="center" wrapText="1"/>
    </xf>
    <xf numFmtId="0" fontId="60" fillId="34" borderId="4" xfId="48" applyFont="1" applyFill="1" applyBorder="1" applyAlignment="1">
      <alignment horizontal="center" vertical="center" wrapText="1"/>
    </xf>
    <xf numFmtId="0" fontId="60" fillId="33" borderId="3" xfId="48" applyFont="1" applyFill="1" applyBorder="1" applyAlignment="1">
      <alignment horizontal="center" vertical="center" wrapText="1"/>
    </xf>
    <xf numFmtId="0" fontId="0" fillId="0" borderId="0" xfId="48" applyFont="1" applyAlignment="1">
      <alignment vertical="center" wrapText="1"/>
    </xf>
    <xf numFmtId="0" fontId="60" fillId="35" borderId="3" xfId="48" applyFont="1" applyFill="1" applyBorder="1" applyAlignment="1">
      <alignment vertical="center" wrapText="1"/>
    </xf>
    <xf numFmtId="0" fontId="60" fillId="35" borderId="3" xfId="48" applyFont="1" applyFill="1" applyBorder="1" applyAlignment="1">
      <alignment horizontal="center" vertical="center" wrapText="1"/>
    </xf>
    <xf numFmtId="0" fontId="60" fillId="0" borderId="3" xfId="48" applyFont="1" applyBorder="1" applyAlignment="1">
      <alignment vertical="center" wrapText="1"/>
    </xf>
    <xf numFmtId="180" fontId="60" fillId="33" borderId="3" xfId="48" applyNumberFormat="1" applyFont="1" applyFill="1" applyBorder="1" applyAlignment="1">
      <alignment horizontal="center" vertical="center" wrapText="1"/>
    </xf>
    <xf numFmtId="179" fontId="60" fillId="33" borderId="3" xfId="48" applyNumberFormat="1" applyFont="1" applyFill="1" applyBorder="1" applyAlignment="1">
      <alignment horizontal="center" vertical="center" wrapText="1"/>
    </xf>
    <xf numFmtId="181" fontId="60" fillId="33" borderId="3" xfId="48" applyNumberFormat="1" applyFont="1" applyFill="1" applyBorder="1" applyAlignment="1">
      <alignment horizontal="center" vertical="center" wrapText="1"/>
    </xf>
    <xf numFmtId="179" fontId="60" fillId="0" borderId="3" xfId="48" applyNumberFormat="1" applyFont="1" applyBorder="1" applyAlignment="1">
      <alignment horizontal="center" vertical="center" wrapText="1"/>
    </xf>
    <xf numFmtId="180" fontId="60" fillId="0" borderId="3" xfId="48" applyNumberFormat="1" applyFont="1" applyBorder="1" applyAlignment="1">
      <alignment horizontal="center" vertical="center" wrapText="1"/>
    </xf>
    <xf numFmtId="181" fontId="60" fillId="0" borderId="3" xfId="48" applyNumberFormat="1" applyFont="1" applyBorder="1" applyAlignment="1">
      <alignment horizontal="center" vertical="center" wrapText="1"/>
    </xf>
    <xf numFmtId="182" fontId="60" fillId="0" borderId="3" xfId="48" applyNumberFormat="1" applyFont="1" applyBorder="1" applyAlignment="1">
      <alignment horizontal="center" vertical="center" wrapText="1"/>
    </xf>
    <xf numFmtId="0" fontId="60" fillId="0" borderId="4" xfId="48" applyFont="1" applyBorder="1" applyAlignment="1">
      <alignment horizontal="center" vertical="center" wrapText="1"/>
    </xf>
    <xf numFmtId="0" fontId="53" fillId="0" borderId="0" xfId="48" applyFont="1" applyAlignment="1" applyProtection="1">
      <alignment horizontal="right" vertical="center"/>
      <protection locked="0"/>
    </xf>
    <xf numFmtId="0" fontId="60" fillId="34" borderId="2" xfId="48" applyFont="1" applyFill="1" applyBorder="1" applyAlignment="1">
      <alignment vertical="center" wrapText="1"/>
    </xf>
    <xf numFmtId="0" fontId="60" fillId="34" borderId="4" xfId="48" applyFont="1" applyFill="1" applyBorder="1" applyAlignment="1">
      <alignment vertical="center" wrapText="1"/>
    </xf>
    <xf numFmtId="183" fontId="60" fillId="0" borderId="3" xfId="50" applyNumberFormat="1" applyFont="1" applyBorder="1" applyAlignment="1">
      <alignment horizontal="center" vertical="center" wrapText="1"/>
    </xf>
    <xf numFmtId="179" fontId="60" fillId="0" borderId="3" xfId="50" applyNumberFormat="1" applyFont="1" applyBorder="1" applyAlignment="1">
      <alignment horizontal="center" vertical="center" wrapText="1"/>
    </xf>
    <xf numFmtId="179" fontId="60" fillId="33" borderId="3" xfId="50" applyNumberFormat="1" applyFont="1" applyFill="1" applyBorder="1" applyAlignment="1">
      <alignment horizontal="center" vertical="center" wrapText="1"/>
    </xf>
    <xf numFmtId="181" fontId="60" fillId="33" borderId="3" xfId="50" applyNumberFormat="1" applyFont="1" applyFill="1" applyBorder="1" applyAlignment="1">
      <alignment horizontal="center" vertical="center" wrapText="1"/>
    </xf>
    <xf numFmtId="180" fontId="60" fillId="33" borderId="3" xfId="50" applyNumberFormat="1" applyFont="1" applyFill="1" applyBorder="1" applyAlignment="1">
      <alignment horizontal="center" vertical="center" wrapText="1"/>
    </xf>
    <xf numFmtId="0" fontId="1" fillId="0" borderId="0" xfId="48" applyFont="1">
      <alignment vertical="center"/>
    </xf>
    <xf numFmtId="0" fontId="54" fillId="0" borderId="0" xfId="0" applyFont="1" applyAlignment="1" applyProtection="1">
      <alignment horizontal="center" vertical="center"/>
      <protection locked="0"/>
    </xf>
    <xf numFmtId="0" fontId="16" fillId="0" borderId="0" xfId="0" applyFont="1" applyAlignment="1">
      <alignment horizontal="left" vertical="center" wrapText="1"/>
    </xf>
    <xf numFmtId="0" fontId="62" fillId="0" borderId="0" xfId="51" applyFont="1">
      <alignment vertical="center"/>
    </xf>
    <xf numFmtId="0" fontId="64" fillId="0" borderId="0" xfId="51" applyFont="1">
      <alignment vertical="center"/>
    </xf>
    <xf numFmtId="0" fontId="64" fillId="0" borderId="0" xfId="51" applyFont="1" applyAlignment="1">
      <alignment vertical="center" shrinkToFit="1"/>
    </xf>
    <xf numFmtId="0" fontId="65" fillId="36" borderId="0" xfId="51" applyFont="1" applyFill="1">
      <alignment vertical="center"/>
    </xf>
    <xf numFmtId="0" fontId="67" fillId="0" borderId="0" xfId="51" applyFont="1">
      <alignment vertical="center"/>
    </xf>
    <xf numFmtId="0" fontId="62" fillId="0" borderId="18" xfId="51" applyFont="1" applyBorder="1">
      <alignment vertical="center"/>
    </xf>
    <xf numFmtId="0" fontId="62" fillId="0" borderId="19" xfId="51" applyFont="1" applyBorder="1">
      <alignment vertical="center"/>
    </xf>
    <xf numFmtId="0" fontId="62" fillId="0" borderId="20" xfId="51" applyFont="1" applyBorder="1">
      <alignment vertical="center"/>
    </xf>
    <xf numFmtId="0" fontId="62" fillId="0" borderId="19" xfId="51" applyFont="1" applyBorder="1" applyAlignment="1">
      <alignment horizontal="center" vertical="center"/>
    </xf>
    <xf numFmtId="0" fontId="62" fillId="0" borderId="20" xfId="51" applyFont="1" applyBorder="1" applyAlignment="1">
      <alignment horizontal="center" vertical="center"/>
    </xf>
    <xf numFmtId="0" fontId="62" fillId="0" borderId="21" xfId="51" applyFont="1" applyBorder="1" applyAlignment="1">
      <alignment horizontal="center" vertical="center"/>
    </xf>
    <xf numFmtId="0" fontId="62" fillId="0" borderId="23" xfId="51" applyFont="1" applyBorder="1">
      <alignment vertical="center"/>
    </xf>
    <xf numFmtId="0" fontId="62" fillId="0" borderId="24" xfId="51" applyFont="1" applyBorder="1" applyAlignment="1">
      <alignment horizontal="center" vertical="center"/>
    </xf>
    <xf numFmtId="0" fontId="62" fillId="0" borderId="23" xfId="51" applyFont="1" applyBorder="1" applyAlignment="1">
      <alignment horizontal="center" vertical="center"/>
    </xf>
    <xf numFmtId="0" fontId="62" fillId="0" borderId="24" xfId="51" applyFont="1" applyBorder="1">
      <alignment vertical="center"/>
    </xf>
    <xf numFmtId="0" fontId="62" fillId="0" borderId="20" xfId="51" applyFont="1" applyBorder="1" applyAlignment="1">
      <alignment horizontal="right" vertical="center"/>
    </xf>
    <xf numFmtId="0" fontId="62" fillId="0" borderId="19" xfId="51" applyFont="1" applyBorder="1" applyAlignment="1">
      <alignment horizontal="right" vertical="center"/>
    </xf>
    <xf numFmtId="176" fontId="62" fillId="0" borderId="20" xfId="51" applyNumberFormat="1" applyFont="1" applyBorder="1">
      <alignment vertical="center"/>
    </xf>
    <xf numFmtId="176" fontId="62" fillId="0" borderId="19" xfId="51" applyNumberFormat="1" applyFont="1" applyBorder="1">
      <alignment vertical="center"/>
    </xf>
    <xf numFmtId="176" fontId="62" fillId="0" borderId="24" xfId="51" applyNumberFormat="1" applyFont="1" applyBorder="1">
      <alignment vertical="center"/>
    </xf>
    <xf numFmtId="176" fontId="62" fillId="0" borderId="23" xfId="51" applyNumberFormat="1" applyFont="1" applyBorder="1">
      <alignment vertical="center"/>
    </xf>
    <xf numFmtId="176" fontId="62" fillId="0" borderId="0" xfId="51" applyNumberFormat="1" applyFont="1">
      <alignment vertical="center"/>
    </xf>
    <xf numFmtId="0" fontId="68" fillId="0" borderId="0" xfId="51" applyFont="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vertical="center" shrinkToFit="1"/>
      <protection locked="0"/>
    </xf>
    <xf numFmtId="49" fontId="5" fillId="0" borderId="0" xfId="0" applyNumberFormat="1" applyFont="1" applyAlignment="1" applyProtection="1">
      <alignment horizontal="center" vertical="center" shrinkToFit="1"/>
      <protection locked="0"/>
    </xf>
    <xf numFmtId="0" fontId="5" fillId="0" borderId="0" xfId="0" applyFont="1" applyAlignment="1">
      <alignment horizontal="center" vertical="center" wrapText="1"/>
    </xf>
    <xf numFmtId="0" fontId="47"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Alignment="1" applyProtection="1">
      <alignment horizontal="left" vertical="center" shrinkToFit="1"/>
      <protection locked="0"/>
    </xf>
    <xf numFmtId="0" fontId="41" fillId="0" borderId="0" xfId="0" applyFont="1" applyAlignment="1">
      <alignment horizontal="left" vertical="center" wrapText="1"/>
    </xf>
    <xf numFmtId="49" fontId="18" fillId="0" borderId="0" xfId="0" applyNumberFormat="1" applyFont="1" applyAlignment="1">
      <alignment horizontal="center" vertical="center" wrapText="1" shrinkToFi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4" fillId="0" borderId="1" xfId="0" applyFont="1" applyBorder="1" applyAlignment="1">
      <alignment horizontal="center" vertical="center"/>
    </xf>
    <xf numFmtId="0" fontId="45" fillId="0" borderId="2" xfId="0" applyFont="1" applyBorder="1" applyAlignment="1">
      <alignment horizontal="center" vertical="center"/>
    </xf>
    <xf numFmtId="0" fontId="45" fillId="0" borderId="4" xfId="0" applyFont="1" applyBorder="1" applyAlignment="1">
      <alignment horizontal="center" vertical="center"/>
    </xf>
    <xf numFmtId="49" fontId="5" fillId="0" borderId="3" xfId="0" applyNumberFormat="1" applyFont="1" applyBorder="1" applyAlignment="1">
      <alignment horizontal="center" vertical="center" wrapText="1" shrinkToFit="1"/>
    </xf>
    <xf numFmtId="49" fontId="18" fillId="0" borderId="3" xfId="0" applyNumberFormat="1" applyFont="1" applyBorder="1" applyAlignment="1">
      <alignment horizontal="center" vertical="center" wrapText="1" shrinkToFi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176" fontId="18" fillId="0" borderId="3" xfId="35" applyNumberFormat="1" applyFont="1" applyFill="1" applyBorder="1" applyAlignment="1" applyProtection="1">
      <alignment horizontal="center" vertical="center" wrapText="1" shrinkToFit="1"/>
    </xf>
    <xf numFmtId="0" fontId="1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wrapText="1"/>
    </xf>
    <xf numFmtId="0" fontId="41" fillId="0" borderId="0" xfId="0" applyFont="1" applyAlignment="1">
      <alignment vertical="center" wrapText="1"/>
    </xf>
    <xf numFmtId="176" fontId="4" fillId="0" borderId="15" xfId="0" applyNumberFormat="1"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17" fillId="0" borderId="3" xfId="44" applyFont="1" applyBorder="1" applyAlignment="1" applyProtection="1">
      <alignment horizontal="center" vertical="center"/>
      <protection locked="0"/>
    </xf>
    <xf numFmtId="0" fontId="16" fillId="0" borderId="0" xfId="44" applyFont="1" applyAlignment="1">
      <alignment horizontal="left" vertical="center" wrapText="1"/>
    </xf>
    <xf numFmtId="0" fontId="16" fillId="0" borderId="0" xfId="0" applyFont="1" applyAlignment="1">
      <alignment vertical="center" wrapText="1"/>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20" fillId="0" borderId="0" xfId="44" applyFont="1" applyAlignment="1">
      <alignment horizontal="left" vertical="center" wrapText="1"/>
    </xf>
    <xf numFmtId="0" fontId="20" fillId="0" borderId="0" xfId="44" applyFont="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5" fillId="0" borderId="3" xfId="0" applyFont="1" applyBorder="1" applyAlignment="1">
      <alignment horizontal="center" vertical="center" wrapText="1"/>
    </xf>
    <xf numFmtId="49" fontId="9" fillId="0" borderId="3" xfId="0" applyNumberFormat="1" applyFont="1" applyBorder="1" applyAlignment="1" applyProtection="1">
      <alignment horizontal="center" vertical="center" shrinkToFit="1"/>
      <protection locked="0"/>
    </xf>
    <xf numFmtId="0" fontId="5" fillId="0" borderId="1" xfId="44" applyFont="1" applyBorder="1">
      <alignment vertical="center"/>
    </xf>
    <xf numFmtId="0" fontId="5" fillId="0" borderId="2" xfId="44" applyFont="1" applyBorder="1">
      <alignment vertical="center"/>
    </xf>
    <xf numFmtId="0" fontId="5" fillId="0" borderId="4" xfId="44" applyFont="1" applyBorder="1">
      <alignment vertical="center"/>
    </xf>
    <xf numFmtId="177" fontId="7" fillId="0" borderId="1" xfId="0" applyNumberFormat="1" applyFont="1" applyBorder="1" applyAlignment="1" applyProtection="1">
      <alignment horizontal="right" vertical="center" shrinkToFit="1"/>
      <protection locked="0"/>
    </xf>
    <xf numFmtId="177" fontId="7" fillId="0" borderId="2" xfId="0" applyNumberFormat="1" applyFont="1" applyBorder="1" applyAlignment="1" applyProtection="1">
      <alignment horizontal="right" vertical="center" shrinkToFit="1"/>
      <protection locked="0"/>
    </xf>
    <xf numFmtId="178" fontId="7" fillId="0" borderId="2" xfId="0" applyNumberFormat="1" applyFont="1" applyBorder="1" applyAlignment="1" applyProtection="1">
      <alignment vertical="center" shrinkToFit="1"/>
      <protection locked="0"/>
    </xf>
    <xf numFmtId="178" fontId="7" fillId="0" borderId="4" xfId="0" applyNumberFormat="1" applyFont="1" applyBorder="1" applyAlignment="1" applyProtection="1">
      <alignment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50" fillId="0" borderId="5" xfId="44" applyFont="1" applyBorder="1" applyAlignment="1">
      <alignment horizontal="left" vertical="center" wrapText="1"/>
    </xf>
    <xf numFmtId="0" fontId="48" fillId="0" borderId="5" xfId="44" applyFont="1" applyBorder="1" applyAlignment="1">
      <alignment horizontal="left" vertical="center" wrapText="1"/>
    </xf>
    <xf numFmtId="0" fontId="9" fillId="0" borderId="4" xfId="0" applyFont="1" applyBorder="1" applyAlignment="1" applyProtection="1">
      <alignment horizontal="left" vertical="center" shrinkToFit="1"/>
      <protection locked="0"/>
    </xf>
    <xf numFmtId="0" fontId="5" fillId="0" borderId="1" xfId="44" applyFont="1" applyBorder="1" applyAlignment="1">
      <alignment horizontal="center" vertical="center"/>
    </xf>
    <xf numFmtId="0" fontId="5" fillId="0" borderId="2" xfId="44" applyFont="1" applyBorder="1" applyAlignment="1">
      <alignment horizontal="center" vertical="center"/>
    </xf>
    <xf numFmtId="0" fontId="5" fillId="0" borderId="4" xfId="44" applyFont="1" applyBorder="1" applyAlignment="1">
      <alignment horizontal="center" vertical="center"/>
    </xf>
    <xf numFmtId="49" fontId="9" fillId="0" borderId="1"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8" fontId="0" fillId="0" borderId="3" xfId="0" applyNumberFormat="1" applyBorder="1" applyAlignment="1">
      <alignment horizontal="center" vertical="center"/>
    </xf>
    <xf numFmtId="49" fontId="15" fillId="0" borderId="1" xfId="35" applyNumberFormat="1" applyFont="1" applyFill="1" applyBorder="1" applyAlignment="1" applyProtection="1">
      <alignment horizontal="center" vertical="center" shrinkToFit="1"/>
      <protection locked="0"/>
    </xf>
    <xf numFmtId="49" fontId="15" fillId="0" borderId="2" xfId="35" applyNumberFormat="1" applyFont="1" applyFill="1" applyBorder="1" applyAlignment="1" applyProtection="1">
      <alignment horizontal="center" vertical="center" shrinkToFit="1"/>
      <protection locked="0"/>
    </xf>
    <xf numFmtId="49" fontId="15" fillId="0" borderId="4" xfId="35" applyNumberFormat="1" applyFont="1" applyFill="1" applyBorder="1" applyAlignment="1" applyProtection="1">
      <alignment horizontal="center" vertical="center" shrinkToFit="1"/>
      <protection locked="0"/>
    </xf>
    <xf numFmtId="0" fontId="42" fillId="0" borderId="0" xfId="0" applyFont="1" applyAlignment="1">
      <alignment horizontal="left" vertical="center" wrapText="1"/>
    </xf>
    <xf numFmtId="0" fontId="20" fillId="0" borderId="0" xfId="44" applyFont="1" applyAlignment="1">
      <alignment horizontal="left" vertical="top" wrapText="1"/>
    </xf>
    <xf numFmtId="0" fontId="42" fillId="0" borderId="0" xfId="0" applyFont="1" applyAlignment="1">
      <alignment horizontal="left" vertical="top" wrapText="1"/>
    </xf>
    <xf numFmtId="0" fontId="60" fillId="0" borderId="1" xfId="48" applyFont="1" applyBorder="1" applyAlignment="1">
      <alignment horizontal="left" vertical="center" wrapText="1"/>
    </xf>
    <xf numFmtId="0" fontId="60" fillId="0" borderId="2" xfId="48" applyFont="1" applyBorder="1" applyAlignment="1">
      <alignment horizontal="left" vertical="center" wrapText="1"/>
    </xf>
    <xf numFmtId="0" fontId="60" fillId="0" borderId="4" xfId="48" applyFont="1" applyBorder="1" applyAlignment="1">
      <alignment horizontal="left" vertical="center" wrapText="1"/>
    </xf>
    <xf numFmtId="0" fontId="61" fillId="0" borderId="0" xfId="48" applyFont="1" applyAlignment="1">
      <alignment horizontal="center" vertical="center" wrapText="1"/>
    </xf>
    <xf numFmtId="0" fontId="61" fillId="0" borderId="0" xfId="48" applyFont="1" applyAlignment="1">
      <alignment horizontal="center" vertical="center"/>
    </xf>
    <xf numFmtId="0" fontId="60" fillId="0" borderId="3" xfId="48" applyFont="1" applyBorder="1" applyAlignment="1">
      <alignment horizontal="center" vertical="center" wrapText="1"/>
    </xf>
    <xf numFmtId="0" fontId="61" fillId="0" borderId="14" xfId="48" applyFont="1" applyBorder="1" applyAlignment="1">
      <alignment horizontal="center" vertical="center"/>
    </xf>
    <xf numFmtId="0" fontId="60" fillId="0" borderId="1" xfId="48" applyFont="1" applyBorder="1" applyAlignment="1">
      <alignment horizontal="center" vertical="center" wrapText="1"/>
    </xf>
    <xf numFmtId="0" fontId="60" fillId="0" borderId="2" xfId="48" applyFont="1" applyBorder="1" applyAlignment="1">
      <alignment horizontal="center" vertical="center" wrapText="1"/>
    </xf>
    <xf numFmtId="0" fontId="60" fillId="0" borderId="4" xfId="48" applyFont="1" applyBorder="1" applyAlignment="1">
      <alignment horizontal="center" vertical="center" wrapText="1"/>
    </xf>
    <xf numFmtId="0" fontId="62" fillId="0" borderId="22" xfId="51" applyFont="1" applyBorder="1" applyAlignment="1">
      <alignment horizontal="center" vertical="center"/>
    </xf>
    <xf numFmtId="0" fontId="62" fillId="0" borderId="18" xfId="51" applyFont="1" applyBorder="1" applyAlignment="1">
      <alignment horizontal="center" vertical="center"/>
    </xf>
    <xf numFmtId="0" fontId="64" fillId="36" borderId="0" xfId="51" applyFont="1" applyFill="1" applyAlignment="1">
      <alignment horizontal="center" vertical="center"/>
    </xf>
    <xf numFmtId="0" fontId="62" fillId="36" borderId="14" xfId="51" applyFont="1" applyFill="1" applyBorder="1" applyAlignment="1">
      <alignment horizontal="right" vertical="center"/>
    </xf>
    <xf numFmtId="0" fontId="62" fillId="0" borderId="1" xfId="51" applyFont="1" applyBorder="1" applyAlignment="1">
      <alignment horizontal="center" vertical="center"/>
    </xf>
    <xf numFmtId="0" fontId="62" fillId="0" borderId="4" xfId="51" applyFont="1" applyBorder="1" applyAlignment="1">
      <alignment horizontal="center" vertical="center"/>
    </xf>
    <xf numFmtId="0" fontId="62" fillId="0" borderId="2" xfId="51"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パーセント 2" xfId="50" xr:uid="{5F6B450A-2BBB-47B1-8983-BD4E933BE5E5}"/>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桁区切り 2" xfId="49" xr:uid="{58E34C25-BA2D-4621-8A97-6368327DD521}"/>
    <cellStyle name="桁区切り 8" xfId="47" xr:uid="{E4FA66D0-5119-456C-91DA-B54DA6CB570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4" xfId="46" xr:uid="{8BC1C88E-AA2A-4A96-BC03-A4676B461033}"/>
    <cellStyle name="標準 14 3" xfId="48" xr:uid="{6F877B73-6D05-47B5-9ADF-4220ADA8AA34}"/>
    <cellStyle name="標準 2" xfId="51" xr:uid="{756C3487-CB51-4488-BA45-02FE62B783BB}"/>
    <cellStyle name="標準_貸切バス助成申請書" xfId="44" xr:uid="{00000000-0005-0000-0000-00002C000000}"/>
    <cellStyle name="良い" xfId="45"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5</xdr:row>
          <xdr:rowOff>400050</xdr:rowOff>
        </xdr:from>
        <xdr:to>
          <xdr:col>2</xdr:col>
          <xdr:colOff>847725</xdr:colOff>
          <xdr:row>6</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10</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10</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10</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10</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10</xdr:row>
          <xdr:rowOff>0</xdr:rowOff>
        </xdr:from>
        <xdr:to>
          <xdr:col>2</xdr:col>
          <xdr:colOff>847725</xdr:colOff>
          <xdr:row>10</xdr:row>
          <xdr:rowOff>314325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10</xdr:row>
          <xdr:rowOff>0</xdr:rowOff>
        </xdr:from>
        <xdr:to>
          <xdr:col>2</xdr:col>
          <xdr:colOff>847725</xdr:colOff>
          <xdr:row>10</xdr:row>
          <xdr:rowOff>314325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10</xdr:row>
          <xdr:rowOff>0</xdr:rowOff>
        </xdr:from>
        <xdr:to>
          <xdr:col>2</xdr:col>
          <xdr:colOff>847725</xdr:colOff>
          <xdr:row>10</xdr:row>
          <xdr:rowOff>314325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1568140</xdr:colOff>
      <xdr:row>15</xdr:row>
      <xdr:rowOff>383323</xdr:rowOff>
    </xdr:from>
    <xdr:to>
      <xdr:col>7</xdr:col>
      <xdr:colOff>2246815</xdr:colOff>
      <xdr:row>18</xdr:row>
      <xdr:rowOff>453328</xdr:rowOff>
    </xdr:to>
    <xdr:sp macro="" textlink="">
      <xdr:nvSpPr>
        <xdr:cNvPr id="2" name="正方形/長方形 1">
          <a:extLst>
            <a:ext uri="{FF2B5EF4-FFF2-40B4-BE49-F238E27FC236}">
              <a16:creationId xmlns:a16="http://schemas.microsoft.com/office/drawing/2014/main" id="{F689D893-9859-4CA1-809E-5A2EB55FCA4D}"/>
            </a:ext>
          </a:extLst>
        </xdr:cNvPr>
        <xdr:cNvSpPr/>
      </xdr:nvSpPr>
      <xdr:spPr bwMode="auto">
        <a:xfrm>
          <a:off x="7245040" y="7614703"/>
          <a:ext cx="5288775" cy="2028345"/>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B67C-F860-4DB1-92ED-0F3323778C2C}">
  <dimension ref="B1:AP344"/>
  <sheetViews>
    <sheetView showZeros="0" view="pageBreakPreview" topLeftCell="A13" zoomScaleNormal="100" zoomScaleSheetLayoutView="100" workbookViewId="0">
      <selection activeCell="AH22" sqref="AH22"/>
    </sheetView>
  </sheetViews>
  <sheetFormatPr defaultColWidth="3.125" defaultRowHeight="18" customHeight="1"/>
  <cols>
    <col min="1" max="1" width="1.875" style="4" customWidth="1"/>
    <col min="2" max="39" width="2.625" style="4" customWidth="1"/>
    <col min="40" max="41" width="1.875" style="4" customWidth="1"/>
    <col min="42" max="42" width="173.75" style="4" bestFit="1" customWidth="1"/>
    <col min="43" max="245" width="1.875" style="4" customWidth="1"/>
    <col min="246" max="16384" width="3.125" style="4"/>
  </cols>
  <sheetData>
    <row r="1" spans="2:39" s="5" customFormat="1" ht="20.100000000000001" customHeight="1">
      <c r="B1" s="31"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9" s="5" customFormat="1" ht="20.100000000000001" customHeight="1">
      <c r="B2" s="34"/>
      <c r="C2" s="31"/>
      <c r="D2" s="31"/>
      <c r="E2" s="31"/>
      <c r="F2" s="31"/>
      <c r="G2" s="31"/>
      <c r="H2" s="31"/>
      <c r="I2" s="31"/>
      <c r="J2" s="31"/>
      <c r="K2" s="31"/>
      <c r="L2" s="31"/>
      <c r="M2" s="31"/>
      <c r="N2" s="31"/>
      <c r="O2" s="31"/>
      <c r="P2" s="31"/>
      <c r="Q2" s="31"/>
      <c r="R2" s="31"/>
      <c r="S2" s="31"/>
      <c r="T2" s="31"/>
      <c r="U2" s="31"/>
      <c r="V2" s="31"/>
      <c r="W2" s="31"/>
      <c r="X2" s="31"/>
      <c r="Y2" s="31"/>
      <c r="Z2" s="31"/>
      <c r="AA2" s="31" t="s">
        <v>1</v>
      </c>
      <c r="AB2" s="31"/>
      <c r="AC2" s="134">
        <v>8</v>
      </c>
      <c r="AD2" s="134"/>
      <c r="AE2" s="31" t="s">
        <v>2</v>
      </c>
      <c r="AF2" s="135"/>
      <c r="AG2" s="135"/>
      <c r="AH2" s="31" t="s">
        <v>3</v>
      </c>
      <c r="AI2" s="135"/>
      <c r="AJ2" s="135"/>
      <c r="AK2" s="31" t="s">
        <v>4</v>
      </c>
      <c r="AL2" s="31"/>
    </row>
    <row r="3" spans="2:39" s="5" customFormat="1" ht="20.100000000000001" customHeight="1">
      <c r="B3" s="31" t="s">
        <v>5</v>
      </c>
      <c r="C3" s="31"/>
      <c r="D3" s="50"/>
      <c r="E3" s="50"/>
      <c r="F3" s="50"/>
      <c r="G3" s="50"/>
      <c r="H3" s="50"/>
      <c r="I3" s="50"/>
      <c r="J3" s="50"/>
      <c r="K3" s="50"/>
      <c r="L3" s="50"/>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2:39" s="5" customFormat="1" ht="20.100000000000001" customHeight="1">
      <c r="B4" s="34"/>
      <c r="C4" s="31"/>
      <c r="D4" s="31"/>
      <c r="E4" s="31"/>
      <c r="F4" s="31"/>
      <c r="G4" s="31"/>
      <c r="H4" s="31"/>
      <c r="I4" s="31"/>
      <c r="J4" s="31"/>
      <c r="K4" s="31"/>
      <c r="L4" s="31"/>
      <c r="M4" s="136" t="s">
        <v>6</v>
      </c>
      <c r="N4" s="136"/>
      <c r="O4" s="136"/>
      <c r="P4" s="136"/>
      <c r="Q4" s="136"/>
      <c r="R4" s="136"/>
      <c r="S4" s="136"/>
      <c r="T4" s="137"/>
      <c r="U4" s="137"/>
      <c r="V4" s="137"/>
      <c r="W4" s="137"/>
      <c r="X4" s="137"/>
      <c r="Y4" s="137"/>
      <c r="Z4" s="137"/>
      <c r="AA4" s="137"/>
      <c r="AB4" s="137"/>
      <c r="AC4" s="31"/>
      <c r="AD4" s="53"/>
      <c r="AE4" s="53"/>
      <c r="AF4" s="53"/>
      <c r="AG4" s="53"/>
      <c r="AH4" s="53"/>
      <c r="AI4" s="31"/>
      <c r="AJ4" s="31"/>
      <c r="AK4" s="31"/>
      <c r="AL4" s="31"/>
    </row>
    <row r="5" spans="2:39" s="5" customFormat="1" ht="4.5" customHeight="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3"/>
      <c r="AE5" s="53"/>
      <c r="AF5" s="53"/>
      <c r="AG5" s="53"/>
      <c r="AH5" s="53"/>
      <c r="AI5" s="31"/>
      <c r="AJ5" s="31"/>
      <c r="AK5" s="31"/>
      <c r="AL5" s="31"/>
    </row>
    <row r="6" spans="2:39" s="5" customFormat="1" ht="20.100000000000001" customHeight="1">
      <c r="B6" s="34"/>
      <c r="C6" s="31"/>
      <c r="D6" s="31"/>
      <c r="E6" s="31"/>
      <c r="F6" s="31"/>
      <c r="G6" s="31"/>
      <c r="H6" s="31"/>
      <c r="I6" s="31"/>
      <c r="J6" s="31"/>
      <c r="K6" s="31"/>
      <c r="L6" s="31"/>
      <c r="M6" s="136" t="s">
        <v>7</v>
      </c>
      <c r="N6" s="136"/>
      <c r="O6" s="136"/>
      <c r="P6" s="136"/>
      <c r="Q6" s="136"/>
      <c r="R6" s="136"/>
      <c r="S6" s="136"/>
      <c r="T6" s="31" t="s">
        <v>8</v>
      </c>
      <c r="U6" s="138"/>
      <c r="V6" s="138"/>
      <c r="W6" s="138"/>
      <c r="X6" s="54" t="s">
        <v>9</v>
      </c>
      <c r="Y6" s="138"/>
      <c r="Z6" s="138"/>
      <c r="AA6" s="138"/>
      <c r="AB6" s="138"/>
      <c r="AC6" s="31"/>
      <c r="AD6" s="53"/>
      <c r="AE6" s="53"/>
      <c r="AF6" s="53"/>
      <c r="AG6" s="53"/>
      <c r="AH6" s="53"/>
      <c r="AI6" s="31"/>
      <c r="AJ6" s="31"/>
      <c r="AK6" s="31"/>
      <c r="AL6" s="31"/>
    </row>
    <row r="7" spans="2:39" s="5" customFormat="1" ht="25.9" customHeight="1">
      <c r="B7" s="34"/>
      <c r="C7" s="31"/>
      <c r="D7" s="31"/>
      <c r="E7" s="31"/>
      <c r="F7" s="31"/>
      <c r="G7" s="31"/>
      <c r="H7" s="31"/>
      <c r="I7" s="31"/>
      <c r="J7" s="31"/>
      <c r="K7" s="31"/>
      <c r="L7" s="31"/>
      <c r="M7" s="139" t="s">
        <v>10</v>
      </c>
      <c r="N7" s="139"/>
      <c r="O7" s="139"/>
      <c r="P7" s="139"/>
      <c r="Q7" s="139"/>
      <c r="R7" s="139"/>
      <c r="S7" s="139"/>
      <c r="T7" s="137"/>
      <c r="U7" s="137"/>
      <c r="V7" s="137"/>
      <c r="W7" s="137"/>
      <c r="X7" s="137"/>
      <c r="Y7" s="137"/>
      <c r="Z7" s="137"/>
      <c r="AA7" s="137"/>
      <c r="AB7" s="137"/>
      <c r="AC7" s="137"/>
      <c r="AD7" s="137"/>
      <c r="AE7" s="137"/>
      <c r="AF7" s="137"/>
      <c r="AG7" s="137"/>
      <c r="AH7" s="137"/>
      <c r="AI7" s="137"/>
      <c r="AJ7" s="137"/>
      <c r="AK7" s="137"/>
      <c r="AL7" s="137"/>
      <c r="AM7" s="2"/>
    </row>
    <row r="8" spans="2:39" s="5" customFormat="1" ht="5.0999999999999996" customHeight="1">
      <c r="B8" s="34"/>
      <c r="C8" s="31"/>
      <c r="D8" s="31"/>
      <c r="E8" s="31"/>
      <c r="F8" s="31"/>
      <c r="G8" s="31"/>
      <c r="H8" s="31"/>
      <c r="I8" s="31"/>
      <c r="J8" s="31"/>
      <c r="K8" s="31"/>
      <c r="L8" s="31"/>
      <c r="M8" s="31"/>
      <c r="N8" s="31"/>
      <c r="O8" s="51"/>
      <c r="P8" s="51"/>
      <c r="Q8" s="51"/>
      <c r="R8" s="51"/>
      <c r="S8" s="51"/>
      <c r="T8" s="55"/>
      <c r="U8" s="55"/>
      <c r="V8" s="55"/>
      <c r="W8" s="55"/>
      <c r="X8" s="55"/>
      <c r="Y8" s="55"/>
      <c r="Z8" s="55"/>
      <c r="AA8" s="55"/>
      <c r="AB8" s="55"/>
      <c r="AC8" s="55"/>
      <c r="AD8" s="55"/>
      <c r="AE8" s="55"/>
      <c r="AF8" s="55"/>
      <c r="AG8" s="55"/>
      <c r="AH8" s="55"/>
      <c r="AI8" s="55"/>
      <c r="AJ8" s="55"/>
      <c r="AK8" s="55"/>
      <c r="AL8" s="55"/>
      <c r="AM8" s="2"/>
    </row>
    <row r="9" spans="2:39" s="5" customFormat="1" ht="25.9" customHeight="1">
      <c r="B9" s="34"/>
      <c r="C9" s="31"/>
      <c r="D9" s="31"/>
      <c r="E9" s="31"/>
      <c r="F9" s="31"/>
      <c r="G9" s="31"/>
      <c r="H9" s="31"/>
      <c r="I9" s="31"/>
      <c r="J9" s="31"/>
      <c r="K9" s="31"/>
      <c r="L9" s="31"/>
      <c r="M9" s="140" t="s">
        <v>11</v>
      </c>
      <c r="N9" s="141"/>
      <c r="O9" s="141"/>
      <c r="P9" s="141"/>
      <c r="Q9" s="141"/>
      <c r="R9" s="141"/>
      <c r="S9" s="141"/>
      <c r="T9" s="137"/>
      <c r="U9" s="137"/>
      <c r="V9" s="137"/>
      <c r="W9" s="137"/>
      <c r="X9" s="137"/>
      <c r="Y9" s="137"/>
      <c r="Z9" s="137"/>
      <c r="AA9" s="137"/>
      <c r="AB9" s="137"/>
      <c r="AC9" s="137"/>
      <c r="AD9" s="137"/>
      <c r="AE9" s="137"/>
      <c r="AF9" s="137"/>
      <c r="AG9" s="137"/>
      <c r="AH9" s="137"/>
      <c r="AI9" s="137"/>
      <c r="AJ9" s="137"/>
      <c r="AK9" s="137"/>
      <c r="AL9" s="137"/>
      <c r="AM9" s="1"/>
    </row>
    <row r="10" spans="2:39" s="5" customFormat="1" ht="5.0999999999999996" customHeight="1">
      <c r="B10" s="34"/>
      <c r="C10" s="31"/>
      <c r="D10" s="31"/>
      <c r="E10" s="31"/>
      <c r="F10" s="31"/>
      <c r="G10" s="31"/>
      <c r="H10" s="31"/>
      <c r="I10" s="31"/>
      <c r="J10" s="31"/>
      <c r="K10" s="31"/>
      <c r="L10" s="31"/>
      <c r="M10" s="31"/>
      <c r="N10" s="31"/>
      <c r="O10" s="51"/>
      <c r="P10" s="51"/>
      <c r="Q10" s="51"/>
      <c r="R10" s="51"/>
      <c r="S10" s="51"/>
      <c r="T10" s="55"/>
      <c r="U10" s="55"/>
      <c r="V10" s="55"/>
      <c r="W10" s="55"/>
      <c r="X10" s="55"/>
      <c r="Y10" s="55"/>
      <c r="Z10" s="55"/>
      <c r="AA10" s="55"/>
      <c r="AB10" s="55"/>
      <c r="AC10" s="55"/>
      <c r="AD10" s="55"/>
      <c r="AE10" s="55"/>
      <c r="AF10" s="55"/>
      <c r="AG10" s="55"/>
      <c r="AH10" s="55"/>
      <c r="AI10" s="55"/>
      <c r="AJ10" s="55"/>
      <c r="AK10" s="55"/>
      <c r="AL10" s="55"/>
      <c r="AM10" s="2"/>
    </row>
    <row r="11" spans="2:39" s="5" customFormat="1" ht="25.9" customHeight="1">
      <c r="B11" s="34"/>
      <c r="C11" s="31"/>
      <c r="D11" s="31"/>
      <c r="E11" s="31"/>
      <c r="F11" s="31"/>
      <c r="G11" s="31"/>
      <c r="H11" s="31"/>
      <c r="I11" s="31"/>
      <c r="J11" s="31"/>
      <c r="K11" s="31"/>
      <c r="L11" s="31"/>
      <c r="M11" s="139" t="s">
        <v>12</v>
      </c>
      <c r="N11" s="139"/>
      <c r="O11" s="139"/>
      <c r="P11" s="139"/>
      <c r="Q11" s="139"/>
      <c r="R11" s="139"/>
      <c r="S11" s="139"/>
      <c r="T11" s="142"/>
      <c r="U11" s="142"/>
      <c r="V11" s="142"/>
      <c r="W11" s="142"/>
      <c r="X11" s="142"/>
      <c r="Y11" s="142"/>
      <c r="Z11" s="142"/>
      <c r="AA11" s="142"/>
      <c r="AB11" s="142"/>
      <c r="AC11" s="142"/>
      <c r="AD11" s="142"/>
      <c r="AE11" s="142"/>
      <c r="AF11" s="142"/>
      <c r="AG11" s="142"/>
      <c r="AH11" s="142"/>
      <c r="AI11" s="142"/>
      <c r="AJ11" s="142"/>
      <c r="AK11" s="142"/>
      <c r="AL11" s="142"/>
      <c r="AM11" s="2"/>
    </row>
    <row r="12" spans="2:39" s="5" customFormat="1" ht="5.0999999999999996" customHeight="1">
      <c r="B12" s="34"/>
      <c r="C12" s="31"/>
      <c r="D12" s="31"/>
      <c r="E12" s="31"/>
      <c r="F12" s="31"/>
      <c r="G12" s="31"/>
      <c r="H12" s="31"/>
      <c r="I12" s="31"/>
      <c r="J12" s="31"/>
      <c r="K12" s="31"/>
      <c r="L12" s="31"/>
      <c r="M12" s="31"/>
      <c r="N12" s="31"/>
      <c r="O12" s="52"/>
      <c r="P12" s="52"/>
      <c r="Q12" s="52"/>
      <c r="R12" s="52"/>
      <c r="S12" s="52"/>
      <c r="T12" s="56"/>
      <c r="U12" s="56"/>
      <c r="V12" s="56"/>
      <c r="W12" s="56"/>
      <c r="X12" s="56"/>
      <c r="Y12" s="56"/>
      <c r="Z12" s="56"/>
      <c r="AA12" s="56"/>
      <c r="AB12" s="56"/>
      <c r="AC12" s="56"/>
      <c r="AD12" s="56"/>
      <c r="AE12" s="56"/>
      <c r="AF12" s="56"/>
      <c r="AG12" s="56"/>
      <c r="AH12" s="56"/>
      <c r="AI12" s="56"/>
      <c r="AJ12" s="56"/>
      <c r="AK12" s="56"/>
      <c r="AL12" s="56"/>
      <c r="AM12" s="2"/>
    </row>
    <row r="13" spans="2:39" s="5" customFormat="1" ht="25.9" customHeight="1">
      <c r="B13" s="34"/>
      <c r="C13" s="31"/>
      <c r="D13" s="31"/>
      <c r="E13" s="31"/>
      <c r="F13" s="31"/>
      <c r="G13" s="31"/>
      <c r="H13" s="31"/>
      <c r="I13" s="31"/>
      <c r="J13" s="31"/>
      <c r="K13" s="31"/>
      <c r="L13" s="31"/>
      <c r="M13" s="139" t="s">
        <v>13</v>
      </c>
      <c r="N13" s="139"/>
      <c r="O13" s="139"/>
      <c r="P13" s="139"/>
      <c r="Q13" s="139"/>
      <c r="R13" s="139"/>
      <c r="S13" s="139"/>
      <c r="T13" s="137"/>
      <c r="U13" s="137"/>
      <c r="V13" s="137"/>
      <c r="W13" s="137"/>
      <c r="X13" s="137"/>
      <c r="Y13" s="137"/>
      <c r="Z13" s="137"/>
      <c r="AA13" s="137"/>
      <c r="AB13" s="137"/>
      <c r="AC13" s="137"/>
      <c r="AD13" s="137"/>
      <c r="AE13" s="137"/>
      <c r="AF13" s="137"/>
      <c r="AG13" s="137"/>
      <c r="AH13" s="137"/>
      <c r="AI13" s="137"/>
      <c r="AJ13" s="137"/>
      <c r="AK13" s="137"/>
      <c r="AL13" s="137"/>
      <c r="AM13" s="3"/>
    </row>
    <row r="14" spans="2:39" s="5" customFormat="1" ht="20.100000000000001" customHeight="1">
      <c r="B14" s="34"/>
      <c r="C14" s="34"/>
      <c r="D14" s="34"/>
      <c r="E14" s="34"/>
      <c r="F14" s="34"/>
      <c r="G14" s="34"/>
      <c r="H14" s="34"/>
      <c r="I14" s="34"/>
      <c r="J14" s="34"/>
      <c r="K14" s="34"/>
      <c r="L14" s="34"/>
      <c r="M14" s="34"/>
      <c r="N14" s="34"/>
      <c r="O14" s="29"/>
      <c r="P14" s="29"/>
      <c r="Q14" s="29"/>
      <c r="R14" s="29"/>
      <c r="S14" s="29"/>
      <c r="T14" s="42"/>
      <c r="U14" s="42"/>
      <c r="V14" s="42"/>
      <c r="W14" s="42"/>
      <c r="X14" s="42"/>
      <c r="Y14" s="42"/>
      <c r="Z14" s="42"/>
      <c r="AA14" s="42"/>
      <c r="AB14" s="42"/>
      <c r="AC14" s="42"/>
      <c r="AD14" s="42"/>
      <c r="AE14" s="33"/>
      <c r="AF14" s="42"/>
      <c r="AG14" s="22"/>
      <c r="AH14" s="33"/>
      <c r="AI14" s="33"/>
      <c r="AJ14" s="43"/>
      <c r="AK14" s="43"/>
      <c r="AL14" s="43"/>
      <c r="AM14" s="43"/>
    </row>
    <row r="15" spans="2:39" s="5" customFormat="1" ht="20.100000000000001" customHeight="1">
      <c r="B15" s="136" t="s">
        <v>14</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row>
    <row r="16" spans="2:39" s="5" customFormat="1" ht="20.100000000000001" customHeight="1">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row>
    <row r="17" spans="2:42" s="5" customFormat="1" ht="20.100000000000001" customHeight="1">
      <c r="B17" s="45" t="s">
        <v>15</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row>
    <row r="18" spans="2:42" s="5" customFormat="1" ht="20.100000000000001" customHeight="1">
      <c r="B18" s="45" t="s">
        <v>16</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2:42" s="5" customFormat="1" ht="6" customHeight="1">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2:42" s="5" customFormat="1" ht="20.100000000000001" customHeight="1">
      <c r="B20" s="144" t="s">
        <v>17</v>
      </c>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2:42" s="5" customFormat="1" ht="6" customHeight="1">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row>
    <row r="22" spans="2:42" s="5" customFormat="1" ht="20.100000000000001" customHeight="1">
      <c r="B22" s="48" t="s">
        <v>18</v>
      </c>
      <c r="C22" s="21"/>
      <c r="D22" s="21"/>
      <c r="E22" s="21"/>
      <c r="F22" s="21"/>
      <c r="G22" s="21"/>
      <c r="H22" s="21"/>
      <c r="I22" s="21"/>
      <c r="J22" s="21"/>
      <c r="K22" s="21"/>
      <c r="L22" s="21"/>
      <c r="M22" s="21"/>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7"/>
    </row>
    <row r="23" spans="2:42" s="8" customFormat="1" ht="28.15" customHeight="1">
      <c r="B23" s="17"/>
      <c r="C23" s="18"/>
      <c r="D23" s="62"/>
      <c r="E23" s="159" t="s">
        <v>19</v>
      </c>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7"/>
      <c r="AP23" s="12"/>
    </row>
    <row r="24" spans="2:42" s="8" customFormat="1" ht="28.15" customHeight="1">
      <c r="B24" s="17"/>
      <c r="C24" s="18"/>
      <c r="D24" s="62"/>
      <c r="E24" s="159" t="s">
        <v>20</v>
      </c>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7"/>
      <c r="AP24" s="12"/>
    </row>
    <row r="25" spans="2:42" s="8" customFormat="1" ht="19.899999999999999" customHeight="1">
      <c r="B25" s="17"/>
      <c r="C25" s="18"/>
      <c r="D25" s="109"/>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7"/>
      <c r="AP25" s="12"/>
    </row>
    <row r="26" spans="2:42" s="5" customFormat="1" ht="15" customHeight="1">
      <c r="B26" s="21"/>
      <c r="C26" s="145" t="s">
        <v>21</v>
      </c>
      <c r="D26" s="145"/>
      <c r="E26" s="145"/>
      <c r="F26" s="145"/>
      <c r="G26" s="145"/>
      <c r="H26" s="145"/>
      <c r="I26" s="145"/>
      <c r="J26" s="146" t="s">
        <v>22</v>
      </c>
      <c r="K26" s="147"/>
      <c r="L26" s="147"/>
      <c r="M26" s="147"/>
      <c r="N26" s="147"/>
      <c r="O26" s="147"/>
      <c r="P26" s="147"/>
      <c r="Q26" s="147"/>
      <c r="R26" s="147"/>
      <c r="S26" s="147"/>
      <c r="T26" s="147"/>
      <c r="U26" s="147"/>
      <c r="V26" s="147"/>
      <c r="W26" s="147"/>
      <c r="X26" s="147"/>
      <c r="Y26" s="147"/>
      <c r="Z26" s="147"/>
      <c r="AA26" s="147"/>
      <c r="AB26" s="148"/>
      <c r="AC26" s="149" t="s">
        <v>23</v>
      </c>
      <c r="AD26" s="150"/>
      <c r="AE26" s="150"/>
      <c r="AF26" s="151"/>
      <c r="AG26" s="152" t="s">
        <v>24</v>
      </c>
      <c r="AH26" s="153"/>
      <c r="AI26" s="153"/>
      <c r="AJ26" s="153"/>
      <c r="AK26" s="153"/>
      <c r="AL26" s="153"/>
      <c r="AM26" s="6"/>
    </row>
    <row r="27" spans="2:42" s="5" customFormat="1" ht="24.6" customHeight="1">
      <c r="B27" s="21"/>
      <c r="C27" s="154"/>
      <c r="D27" s="155"/>
      <c r="E27" s="155"/>
      <c r="F27" s="155"/>
      <c r="G27" s="155"/>
      <c r="H27" s="155"/>
      <c r="I27" s="156"/>
      <c r="J27" s="154"/>
      <c r="K27" s="155"/>
      <c r="L27" s="155"/>
      <c r="M27" s="155"/>
      <c r="N27" s="155"/>
      <c r="O27" s="155"/>
      <c r="P27" s="155"/>
      <c r="Q27" s="155"/>
      <c r="R27" s="155"/>
      <c r="S27" s="155"/>
      <c r="T27" s="155"/>
      <c r="U27" s="155"/>
      <c r="V27" s="155"/>
      <c r="W27" s="155"/>
      <c r="X27" s="155"/>
      <c r="Y27" s="155"/>
      <c r="Z27" s="155"/>
      <c r="AA27" s="155"/>
      <c r="AB27" s="156"/>
      <c r="AC27" s="154"/>
      <c r="AD27" s="155"/>
      <c r="AE27" s="155"/>
      <c r="AF27" s="156"/>
      <c r="AG27" s="157">
        <f>IF(C27="医科有床診療所",IF(AC27&lt;=2,150000,AC27*72000))+IF(C27="医科無床診療所",150000)+IF(C27="歯科診療所",150000)+IF(C27="薬局(1法人当たり5店舗以下)",145000)+IF(C27="薬局(1法人当たり6～19店舗)",105000)+IF(C27="薬局(1法人当たり20店舗以上)",70000)+IF(C27="訪問看護ステーション",228000)</f>
        <v>0</v>
      </c>
      <c r="AH27" s="157"/>
      <c r="AI27" s="157"/>
      <c r="AJ27" s="157"/>
      <c r="AK27" s="157"/>
      <c r="AL27" s="157"/>
      <c r="AM27" s="6"/>
    </row>
    <row r="28" spans="2:42" s="5" customFormat="1" ht="24.6" customHeight="1">
      <c r="B28" s="21"/>
      <c r="C28" s="158" t="s">
        <v>25</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6"/>
    </row>
    <row r="29" spans="2:42" s="8" customFormat="1" ht="28.9" customHeight="1">
      <c r="B29" s="17"/>
      <c r="C29" s="18"/>
      <c r="D29" s="19" t="s">
        <v>26</v>
      </c>
      <c r="E29" s="143" t="s">
        <v>193</v>
      </c>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7"/>
      <c r="AP29" s="12"/>
    </row>
    <row r="30" spans="2:42" s="8" customFormat="1" ht="24.6" customHeight="1">
      <c r="B30" s="17"/>
      <c r="C30" s="160" t="s">
        <v>27</v>
      </c>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7"/>
      <c r="AP30" s="12"/>
    </row>
    <row r="31" spans="2:42" s="8" customFormat="1" ht="28.15" customHeight="1">
      <c r="B31" s="17"/>
      <c r="C31" s="18"/>
      <c r="D31" s="62"/>
      <c r="E31" s="159" t="s">
        <v>28</v>
      </c>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7"/>
      <c r="AP31" s="12"/>
    </row>
    <row r="32" spans="2:42" s="8" customFormat="1" ht="43.15" customHeight="1">
      <c r="B32" s="17"/>
      <c r="C32" s="18"/>
      <c r="D32" s="62"/>
      <c r="E32" s="159" t="s">
        <v>157</v>
      </c>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7"/>
      <c r="AP32" s="12"/>
    </row>
    <row r="33" spans="2:42" s="8" customFormat="1" ht="28.35" customHeight="1">
      <c r="B33" s="17"/>
      <c r="C33" s="18"/>
      <c r="D33" s="62"/>
      <c r="E33" s="159" t="s">
        <v>29</v>
      </c>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7"/>
      <c r="AP33" s="12"/>
    </row>
    <row r="34" spans="2:42" s="8" customFormat="1" ht="28.9" customHeight="1">
      <c r="B34" s="17"/>
      <c r="C34" s="18"/>
      <c r="D34" s="109"/>
      <c r="E34" s="62"/>
      <c r="F34" s="159" t="s">
        <v>30</v>
      </c>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7"/>
      <c r="AP34" s="12"/>
    </row>
    <row r="35" spans="2:42" s="8" customFormat="1" ht="28.9" customHeight="1">
      <c r="B35" s="17"/>
      <c r="C35" s="18"/>
      <c r="D35" s="109"/>
      <c r="E35" s="62"/>
      <c r="F35" s="159" t="s">
        <v>31</v>
      </c>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7"/>
      <c r="AP35" s="12"/>
    </row>
    <row r="36" spans="2:42" s="8" customFormat="1" ht="28.9" customHeight="1">
      <c r="B36" s="17"/>
      <c r="C36" s="18"/>
      <c r="D36" s="109"/>
      <c r="E36" s="62"/>
      <c r="F36" s="159" t="s">
        <v>32</v>
      </c>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7"/>
      <c r="AP36" s="12"/>
    </row>
    <row r="37" spans="2:42" s="8" customFormat="1" ht="10.9" customHeight="1">
      <c r="B37" s="17"/>
      <c r="C37" s="18"/>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7"/>
      <c r="AO37" s="12"/>
    </row>
    <row r="38" spans="2:42" s="8" customFormat="1" ht="24.6" customHeight="1">
      <c r="B38" s="17"/>
      <c r="C38" s="160" t="s">
        <v>33</v>
      </c>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7"/>
      <c r="AP38" s="12"/>
    </row>
    <row r="39" spans="2:42" s="8" customFormat="1" ht="42.6" customHeight="1">
      <c r="B39" s="17"/>
      <c r="C39" s="18"/>
      <c r="D39" s="62"/>
      <c r="E39" s="143" t="s">
        <v>34</v>
      </c>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O39" s="12"/>
    </row>
    <row r="40" spans="2:42" s="8" customFormat="1" ht="57.6" customHeight="1">
      <c r="B40" s="17"/>
      <c r="C40" s="18"/>
      <c r="D40" s="62"/>
      <c r="E40" s="143" t="s">
        <v>35</v>
      </c>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O40" s="12"/>
    </row>
    <row r="41" spans="2:42" s="8" customFormat="1" ht="43.15" customHeight="1">
      <c r="B41" s="17"/>
      <c r="C41" s="18"/>
      <c r="D41" s="62"/>
      <c r="E41" s="143" t="s">
        <v>36</v>
      </c>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O41" s="12"/>
    </row>
    <row r="42" spans="2:42" s="8" customFormat="1" ht="28.9" customHeight="1">
      <c r="B42" s="17"/>
      <c r="C42" s="18"/>
      <c r="D42" s="62"/>
      <c r="E42" s="143" t="s">
        <v>37</v>
      </c>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O42" s="12"/>
    </row>
    <row r="43" spans="2:42" s="8" customFormat="1" ht="28.9" customHeight="1">
      <c r="B43" s="17"/>
      <c r="C43" s="18"/>
      <c r="D43" s="62"/>
      <c r="E43" s="143" t="s">
        <v>38</v>
      </c>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O43" s="12"/>
    </row>
    <row r="44" spans="2:42" s="8" customFormat="1" ht="28.9" customHeight="1">
      <c r="B44" s="17"/>
      <c r="C44" s="18"/>
      <c r="D44" s="62"/>
      <c r="E44" s="143" t="s">
        <v>39</v>
      </c>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O44" s="12"/>
    </row>
    <row r="45" spans="2:42" s="8" customFormat="1" ht="28.9" customHeight="1">
      <c r="B45" s="17"/>
      <c r="C45" s="18"/>
      <c r="D45" s="62"/>
      <c r="E45" s="143" t="s">
        <v>40</v>
      </c>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O45" s="12"/>
    </row>
    <row r="46" spans="2:42" s="8" customFormat="1" ht="28.9" customHeight="1">
      <c r="B46" s="17"/>
      <c r="C46" s="18"/>
      <c r="D46" s="62"/>
      <c r="E46" s="143" t="s">
        <v>41</v>
      </c>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O46" s="12"/>
    </row>
    <row r="47" spans="2:42" s="8" customFormat="1" ht="43.15" customHeight="1">
      <c r="B47" s="17"/>
      <c r="C47" s="18"/>
      <c r="D47" s="62"/>
      <c r="E47" s="159" t="s">
        <v>158</v>
      </c>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O47" s="12"/>
    </row>
    <row r="48" spans="2:42" s="8" customFormat="1" ht="28.9" customHeight="1">
      <c r="B48" s="17"/>
      <c r="C48" s="18"/>
      <c r="D48" s="62"/>
      <c r="E48" s="159" t="s">
        <v>159</v>
      </c>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O48" s="12"/>
    </row>
    <row r="49" spans="2:42" s="5" customFormat="1" ht="19.899999999999999"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row>
    <row r="50" spans="2:42" s="5" customFormat="1" ht="20.100000000000001" customHeight="1">
      <c r="B50" s="48" t="s">
        <v>42</v>
      </c>
      <c r="C50" s="21"/>
      <c r="D50" s="21"/>
      <c r="E50" s="21"/>
      <c r="F50" s="21"/>
      <c r="G50" s="21"/>
      <c r="H50" s="21"/>
      <c r="I50" s="21"/>
      <c r="J50" s="21"/>
      <c r="K50" s="21"/>
      <c r="L50" s="21"/>
      <c r="M50" s="21"/>
      <c r="N50" s="49"/>
      <c r="O50" s="49"/>
      <c r="P50" s="49"/>
      <c r="Q50" s="49"/>
      <c r="R50" s="49"/>
      <c r="S50" s="49"/>
      <c r="T50" s="49"/>
      <c r="U50" s="49"/>
      <c r="V50" s="49"/>
      <c r="W50" s="49"/>
      <c r="X50" s="49"/>
      <c r="Y50" s="49"/>
      <c r="Z50" s="49"/>
      <c r="AA50" s="49"/>
      <c r="AB50" s="57"/>
      <c r="AC50" s="49"/>
      <c r="AD50" s="49"/>
      <c r="AE50" s="49"/>
      <c r="AF50" s="49"/>
      <c r="AG50" s="49"/>
      <c r="AH50" s="49"/>
      <c r="AI50" s="49"/>
      <c r="AJ50" s="49"/>
      <c r="AK50" s="49"/>
      <c r="AL50" s="49"/>
      <c r="AM50" s="47"/>
    </row>
    <row r="51" spans="2:42" s="5" customFormat="1" ht="15" customHeight="1">
      <c r="B51" s="21"/>
      <c r="C51" s="145" t="s">
        <v>21</v>
      </c>
      <c r="D51" s="145"/>
      <c r="E51" s="145"/>
      <c r="F51" s="145"/>
      <c r="G51" s="145"/>
      <c r="H51" s="145"/>
      <c r="I51" s="145"/>
      <c r="J51" s="146" t="s">
        <v>22</v>
      </c>
      <c r="K51" s="147"/>
      <c r="L51" s="147"/>
      <c r="M51" s="147"/>
      <c r="N51" s="147"/>
      <c r="O51" s="147"/>
      <c r="P51" s="147"/>
      <c r="Q51" s="147"/>
      <c r="R51" s="147"/>
      <c r="S51" s="147"/>
      <c r="T51" s="147"/>
      <c r="U51" s="147"/>
      <c r="V51" s="147"/>
      <c r="W51" s="147"/>
      <c r="X51" s="147"/>
      <c r="Y51" s="147"/>
      <c r="Z51" s="147"/>
      <c r="AA51" s="147"/>
      <c r="AB51" s="148"/>
      <c r="AC51" s="149" t="s">
        <v>23</v>
      </c>
      <c r="AD51" s="150"/>
      <c r="AE51" s="150"/>
      <c r="AF51" s="151"/>
      <c r="AG51" s="152" t="s">
        <v>43</v>
      </c>
      <c r="AH51" s="153"/>
      <c r="AI51" s="153"/>
      <c r="AJ51" s="153"/>
      <c r="AK51" s="153"/>
      <c r="AL51" s="153"/>
      <c r="AM51" s="6"/>
    </row>
    <row r="52" spans="2:42" s="5" customFormat="1" ht="24.6" customHeight="1">
      <c r="B52" s="21"/>
      <c r="C52" s="154"/>
      <c r="D52" s="155"/>
      <c r="E52" s="155"/>
      <c r="F52" s="155"/>
      <c r="G52" s="155"/>
      <c r="H52" s="155"/>
      <c r="I52" s="156"/>
      <c r="J52" s="154"/>
      <c r="K52" s="155"/>
      <c r="L52" s="155"/>
      <c r="M52" s="155"/>
      <c r="N52" s="155"/>
      <c r="O52" s="155"/>
      <c r="P52" s="155"/>
      <c r="Q52" s="155"/>
      <c r="R52" s="155"/>
      <c r="S52" s="155"/>
      <c r="T52" s="155"/>
      <c r="U52" s="155"/>
      <c r="V52" s="155"/>
      <c r="W52" s="155"/>
      <c r="X52" s="155"/>
      <c r="Y52" s="155"/>
      <c r="Z52" s="155"/>
      <c r="AA52" s="155"/>
      <c r="AB52" s="156"/>
      <c r="AC52" s="154"/>
      <c r="AD52" s="155"/>
      <c r="AE52" s="155"/>
      <c r="AF52" s="156"/>
      <c r="AG52" s="157">
        <f>IF(C52="医科有床診療所",IF(AC52&lt;=13,170000,AC52*13000))+IF(C52="医科無床診療所",170000)+IF(C52="歯科診療所",170000)+IF(C52="薬局(1法人当たり5店舗以下)",85000)+IF(C52="薬局(1法人当たり6～19店舗)",75000)+IF(C52="薬局(1法人当たり20店舗以上)",50000)</f>
        <v>0</v>
      </c>
      <c r="AH52" s="157"/>
      <c r="AI52" s="157"/>
      <c r="AJ52" s="157"/>
      <c r="AK52" s="157"/>
      <c r="AL52" s="157"/>
      <c r="AM52" s="6"/>
    </row>
    <row r="53" spans="2:42" s="5" customFormat="1" ht="19.899999999999999"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row>
    <row r="54" spans="2:42" s="5" customFormat="1" ht="20.100000000000001" customHeight="1" thickBot="1">
      <c r="B54" s="48" t="s">
        <v>44</v>
      </c>
      <c r="C54" s="21"/>
      <c r="D54" s="21"/>
      <c r="E54" s="21"/>
      <c r="F54" s="21"/>
      <c r="G54" s="21"/>
      <c r="H54" s="21"/>
      <c r="I54" s="21"/>
      <c r="J54" s="21"/>
      <c r="K54" s="21"/>
      <c r="L54" s="21"/>
      <c r="M54" s="21"/>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7"/>
    </row>
    <row r="55" spans="2:42" s="5" customFormat="1" ht="19.899999999999999" customHeight="1" thickBot="1">
      <c r="B55" s="47"/>
      <c r="C55" s="162">
        <f>SUM(AG27,AG52)</f>
        <v>0</v>
      </c>
      <c r="D55" s="163"/>
      <c r="E55" s="163"/>
      <c r="F55" s="163"/>
      <c r="G55" s="163"/>
      <c r="H55" s="163"/>
      <c r="I55" s="164"/>
      <c r="J55" s="49" t="s">
        <v>45</v>
      </c>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2:42" s="5" customFormat="1" ht="19.899999999999999" customHeight="1">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2:42" s="5" customFormat="1" ht="24.6" customHeight="1">
      <c r="B57" s="21"/>
      <c r="C57" s="158" t="s">
        <v>46</v>
      </c>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6"/>
    </row>
    <row r="58" spans="2:42" ht="27" customHeight="1">
      <c r="B58" s="21"/>
      <c r="C58" s="165"/>
      <c r="D58" s="165"/>
      <c r="E58" s="166" t="s">
        <v>47</v>
      </c>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7"/>
      <c r="AP58" s="11"/>
    </row>
    <row r="59" spans="2:42" s="8" customFormat="1" ht="27" customHeight="1">
      <c r="B59" s="17"/>
      <c r="C59" s="18"/>
      <c r="D59" s="20" t="s">
        <v>26</v>
      </c>
      <c r="E59" s="167" t="s">
        <v>48</v>
      </c>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7"/>
      <c r="AP59" s="12"/>
    </row>
    <row r="60" spans="2:42" s="8" customFormat="1" ht="40.35" customHeight="1">
      <c r="B60" s="17"/>
      <c r="C60" s="18"/>
      <c r="D60" s="20" t="s">
        <v>26</v>
      </c>
      <c r="E60" s="167" t="s">
        <v>49</v>
      </c>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7"/>
      <c r="AP60" s="12"/>
    </row>
    <row r="61" spans="2:42" s="8" customFormat="1" ht="29.45" customHeight="1">
      <c r="B61" s="17"/>
      <c r="C61" s="18"/>
      <c r="D61" s="20" t="s">
        <v>26</v>
      </c>
      <c r="E61" s="161" t="s">
        <v>192</v>
      </c>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7"/>
      <c r="AP61" s="12"/>
    </row>
    <row r="62" spans="2:42" s="8" customFormat="1" ht="26.45" customHeight="1">
      <c r="B62" s="17"/>
      <c r="C62" s="18"/>
      <c r="D62" s="19" t="s">
        <v>26</v>
      </c>
      <c r="E62" s="166" t="s">
        <v>50</v>
      </c>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7"/>
      <c r="AP62" s="12"/>
    </row>
    <row r="63" spans="2:42" s="8" customFormat="1" ht="18.75">
      <c r="B63" s="17"/>
      <c r="C63" s="18"/>
      <c r="D63" s="19" t="s">
        <v>26</v>
      </c>
      <c r="E63" s="166" t="s">
        <v>51</v>
      </c>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7"/>
      <c r="AP63" s="12"/>
    </row>
    <row r="64" spans="2:42" s="8" customFormat="1" ht="27" customHeight="1">
      <c r="B64" s="17"/>
      <c r="C64" s="18"/>
      <c r="D64" s="19" t="s">
        <v>26</v>
      </c>
      <c r="E64" s="166" t="s">
        <v>52</v>
      </c>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7"/>
      <c r="AP64" s="12"/>
    </row>
    <row r="65" spans="2:42" s="8" customFormat="1" ht="40.15" customHeight="1">
      <c r="B65" s="17"/>
      <c r="C65" s="18"/>
      <c r="D65" s="20" t="s">
        <v>26</v>
      </c>
      <c r="E65" s="166" t="s">
        <v>53</v>
      </c>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7"/>
      <c r="AP65" s="12"/>
    </row>
    <row r="66" spans="2:42" s="8" customFormat="1" ht="18.75">
      <c r="B66" s="17"/>
      <c r="C66" s="18"/>
      <c r="D66" s="19" t="s">
        <v>54</v>
      </c>
      <c r="E66" s="166" t="s">
        <v>55</v>
      </c>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7"/>
      <c r="AP66" s="12"/>
    </row>
    <row r="67" spans="2:42" ht="33.6" customHeight="1">
      <c r="B67" s="21"/>
      <c r="C67" s="22"/>
      <c r="D67" s="21"/>
      <c r="E67" s="23" t="s">
        <v>56</v>
      </c>
      <c r="F67" s="171" t="s">
        <v>57</v>
      </c>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7"/>
      <c r="AP67" s="13"/>
    </row>
    <row r="68" spans="2:42" ht="22.15" customHeight="1">
      <c r="B68" s="21"/>
      <c r="C68" s="22"/>
      <c r="D68" s="21"/>
      <c r="E68" s="23" t="s">
        <v>58</v>
      </c>
      <c r="F68" s="171" t="s">
        <v>59</v>
      </c>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7"/>
      <c r="AP68" s="13"/>
    </row>
    <row r="69" spans="2:42" ht="22.15" customHeight="1">
      <c r="B69" s="21"/>
      <c r="C69" s="22"/>
      <c r="D69" s="21"/>
      <c r="E69" s="23" t="s">
        <v>60</v>
      </c>
      <c r="F69" s="171" t="s">
        <v>61</v>
      </c>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7"/>
      <c r="AP69" s="13"/>
    </row>
    <row r="70" spans="2:42" ht="22.15" customHeight="1">
      <c r="B70" s="21"/>
      <c r="C70" s="22"/>
      <c r="D70" s="21"/>
      <c r="E70" s="23" t="s">
        <v>62</v>
      </c>
      <c r="F70" s="171" t="s">
        <v>63</v>
      </c>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7"/>
      <c r="AP70" s="13"/>
    </row>
    <row r="71" spans="2:42" ht="14.25">
      <c r="B71" s="21"/>
      <c r="C71" s="22"/>
      <c r="D71" s="21"/>
      <c r="E71" s="23" t="s">
        <v>64</v>
      </c>
      <c r="F71" s="206" t="s">
        <v>65</v>
      </c>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7"/>
      <c r="AP71" s="13"/>
    </row>
    <row r="72" spans="2:42" ht="19.5" customHeight="1">
      <c r="B72" s="21"/>
      <c r="C72" s="22"/>
      <c r="D72" s="21"/>
      <c r="E72" s="24"/>
      <c r="F72" s="25"/>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7"/>
      <c r="AP72" s="13"/>
    </row>
    <row r="73" spans="2:42" s="5" customFormat="1" ht="17.25">
      <c r="B73" s="27" t="s">
        <v>66</v>
      </c>
      <c r="C73" s="28"/>
      <c r="D73" s="28"/>
      <c r="E73" s="29"/>
      <c r="F73" s="29"/>
      <c r="G73" s="29"/>
      <c r="H73" s="29"/>
      <c r="I73" s="29"/>
      <c r="J73" s="29"/>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9"/>
      <c r="AP73" s="13"/>
    </row>
    <row r="74" spans="2:42" s="10" customFormat="1" ht="30" customHeight="1">
      <c r="B74"/>
      <c r="C74" s="173" t="s">
        <v>67</v>
      </c>
      <c r="D74" s="174"/>
      <c r="E74" s="174"/>
      <c r="F74" s="174"/>
      <c r="G74" s="174"/>
      <c r="H74" s="168"/>
      <c r="I74" s="169"/>
      <c r="J74" s="169"/>
      <c r="K74" s="169"/>
      <c r="L74" s="169"/>
      <c r="M74" s="169"/>
      <c r="N74" s="170"/>
      <c r="O74" s="175" t="s">
        <v>68</v>
      </c>
      <c r="P74" s="175"/>
      <c r="Q74" s="175"/>
      <c r="R74" s="175"/>
      <c r="S74" s="175"/>
      <c r="T74" s="176"/>
      <c r="U74" s="176"/>
      <c r="V74" s="176"/>
      <c r="W74" s="176"/>
      <c r="X74" s="176"/>
      <c r="Y74" s="176"/>
      <c r="Z74" s="176"/>
      <c r="AA74" s="173" t="s">
        <v>69</v>
      </c>
      <c r="AB74" s="173"/>
      <c r="AC74" s="173"/>
      <c r="AD74" s="173"/>
      <c r="AE74" s="173"/>
      <c r="AF74" s="168"/>
      <c r="AG74" s="169"/>
      <c r="AH74" s="169"/>
      <c r="AI74" s="169"/>
      <c r="AJ74" s="169"/>
      <c r="AK74" s="169"/>
      <c r="AL74" s="170"/>
      <c r="AP74" s="13"/>
    </row>
    <row r="75" spans="2:42" s="10" customFormat="1" ht="30" customHeight="1">
      <c r="B75"/>
      <c r="C75" s="175" t="s">
        <v>70</v>
      </c>
      <c r="D75" s="175"/>
      <c r="E75" s="175"/>
      <c r="F75" s="175"/>
      <c r="G75" s="175"/>
      <c r="H75" s="168"/>
      <c r="I75" s="169"/>
      <c r="J75" s="169"/>
      <c r="K75" s="169"/>
      <c r="L75" s="169"/>
      <c r="M75" s="169"/>
      <c r="N75" s="170"/>
      <c r="O75" s="198" t="s">
        <v>71</v>
      </c>
      <c r="P75" s="199"/>
      <c r="Q75" s="199"/>
      <c r="R75" s="199"/>
      <c r="S75" s="200"/>
      <c r="T75" s="168"/>
      <c r="U75" s="169"/>
      <c r="V75" s="169"/>
      <c r="W75" s="169"/>
      <c r="X75" s="169"/>
      <c r="Y75" s="169"/>
      <c r="Z75" s="170"/>
      <c r="AA75" s="201" t="s">
        <v>72</v>
      </c>
      <c r="AB75" s="201"/>
      <c r="AC75" s="201"/>
      <c r="AD75" s="201"/>
      <c r="AE75" s="201"/>
      <c r="AF75" s="202"/>
      <c r="AG75" s="203"/>
      <c r="AH75" s="203"/>
      <c r="AI75" s="203"/>
      <c r="AJ75" s="203"/>
      <c r="AK75" s="203"/>
      <c r="AL75" s="204"/>
      <c r="AM75" s="14"/>
      <c r="AP75" s="13"/>
    </row>
    <row r="76" spans="2:42" s="10" customFormat="1" ht="30" customHeight="1">
      <c r="B76"/>
      <c r="C76" s="184" t="s">
        <v>73</v>
      </c>
      <c r="D76" s="185"/>
      <c r="E76" s="185"/>
      <c r="F76" s="185"/>
      <c r="G76" s="186"/>
      <c r="H76" s="187"/>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4"/>
      <c r="AP76" s="13"/>
    </row>
    <row r="77" spans="2:42" s="31" customFormat="1" ht="30" customHeight="1">
      <c r="C77" s="58" t="s">
        <v>74</v>
      </c>
      <c r="D77" s="59"/>
      <c r="E77" s="59"/>
      <c r="F77" s="59"/>
      <c r="G77" s="60"/>
      <c r="H77" s="187"/>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row>
    <row r="78" spans="2:42" s="8" customFormat="1" ht="21.6" customHeight="1">
      <c r="B78" s="18"/>
      <c r="C78" s="189" t="s">
        <v>75</v>
      </c>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5"/>
      <c r="AP78" s="13"/>
    </row>
    <row r="79" spans="2:42" ht="27" customHeight="1">
      <c r="B79" s="31"/>
      <c r="C79" s="165"/>
      <c r="D79" s="165"/>
      <c r="E79" s="166" t="s">
        <v>76</v>
      </c>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
      <c r="AP79" s="13"/>
    </row>
    <row r="80" spans="2:42" ht="19.149999999999999" customHeight="1">
      <c r="B80" s="31"/>
      <c r="C80" s="31"/>
      <c r="D80" s="31"/>
      <c r="E80" s="31"/>
      <c r="F80" s="31"/>
      <c r="G80" s="31"/>
      <c r="H80" s="31"/>
      <c r="I80" s="31"/>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16"/>
      <c r="AP80" s="13"/>
    </row>
    <row r="81" spans="2:42" s="5" customFormat="1" ht="17.25">
      <c r="B81" s="27" t="s">
        <v>77</v>
      </c>
      <c r="C81" s="33"/>
      <c r="D81" s="34"/>
      <c r="E81" s="34"/>
      <c r="F81" s="34"/>
      <c r="G81" s="34"/>
      <c r="H81" s="34"/>
      <c r="I81" s="34"/>
      <c r="J81" s="35"/>
      <c r="K81" s="35"/>
      <c r="L81" s="35"/>
      <c r="M81" s="35"/>
      <c r="N81" s="35"/>
      <c r="O81" s="35"/>
      <c r="P81" s="35"/>
      <c r="Q81" s="35"/>
      <c r="R81" s="35"/>
      <c r="S81" s="35"/>
      <c r="T81" s="36"/>
      <c r="U81" s="36"/>
      <c r="V81" s="36"/>
      <c r="W81" s="36"/>
      <c r="X81" s="36"/>
      <c r="Y81" s="36"/>
      <c r="Z81" s="36"/>
      <c r="AA81" s="36"/>
      <c r="AB81" s="36"/>
      <c r="AC81" s="36"/>
      <c r="AD81" s="36"/>
      <c r="AE81" s="36"/>
      <c r="AF81" s="36"/>
      <c r="AG81" s="36"/>
      <c r="AH81" s="36"/>
      <c r="AI81" s="36"/>
      <c r="AJ81" s="36"/>
      <c r="AK81" s="36"/>
      <c r="AL81" s="36"/>
      <c r="AM81" s="16"/>
      <c r="AP81" s="13"/>
    </row>
    <row r="82" spans="2:42" ht="30" customHeight="1">
      <c r="B82" s="31"/>
      <c r="C82" s="37" t="s">
        <v>78</v>
      </c>
      <c r="D82" s="38"/>
      <c r="E82" s="38"/>
      <c r="F82" s="39"/>
      <c r="G82" s="187"/>
      <c r="H82" s="188"/>
      <c r="I82" s="188"/>
      <c r="J82" s="188"/>
      <c r="K82" s="188"/>
      <c r="L82" s="188"/>
      <c r="M82" s="188"/>
      <c r="N82" s="188"/>
      <c r="O82" s="188"/>
      <c r="P82" s="188"/>
      <c r="Q82" s="188"/>
      <c r="R82" s="188"/>
      <c r="S82" s="191"/>
      <c r="T82" s="192" t="s">
        <v>79</v>
      </c>
      <c r="U82" s="193"/>
      <c r="V82" s="193"/>
      <c r="W82" s="194"/>
      <c r="X82" s="195"/>
      <c r="Y82" s="196"/>
      <c r="Z82" s="196"/>
      <c r="AA82" s="196"/>
      <c r="AB82" s="41" t="s">
        <v>80</v>
      </c>
      <c r="AC82" s="196"/>
      <c r="AD82" s="196"/>
      <c r="AE82" s="196"/>
      <c r="AF82" s="196"/>
      <c r="AG82" s="41" t="s">
        <v>80</v>
      </c>
      <c r="AH82" s="196"/>
      <c r="AI82" s="196"/>
      <c r="AJ82" s="196"/>
      <c r="AK82" s="196"/>
      <c r="AL82" s="197"/>
      <c r="AM82" s="16"/>
      <c r="AP82" s="13"/>
    </row>
    <row r="83" spans="2:42" ht="30" customHeight="1">
      <c r="B83" s="31"/>
      <c r="C83" s="177" t="s">
        <v>81</v>
      </c>
      <c r="D83" s="178"/>
      <c r="E83" s="178"/>
      <c r="F83" s="178"/>
      <c r="G83" s="178"/>
      <c r="H83" s="178"/>
      <c r="I83" s="178"/>
      <c r="J83" s="179"/>
      <c r="K83" s="180"/>
      <c r="L83" s="181"/>
      <c r="M83" s="181"/>
      <c r="N83" s="181"/>
      <c r="O83" s="181"/>
      <c r="P83" s="181"/>
      <c r="Q83" s="181"/>
      <c r="R83" s="181"/>
      <c r="S83" s="181"/>
      <c r="T83" s="181"/>
      <c r="U83" s="181"/>
      <c r="V83" s="181"/>
      <c r="W83" s="40" t="s">
        <v>82</v>
      </c>
      <c r="X83" s="182"/>
      <c r="Y83" s="182"/>
      <c r="Z83" s="182"/>
      <c r="AA83" s="182"/>
      <c r="AB83" s="182"/>
      <c r="AC83" s="182"/>
      <c r="AD83" s="182"/>
      <c r="AE83" s="182"/>
      <c r="AF83" s="182"/>
      <c r="AG83" s="182"/>
      <c r="AH83" s="182"/>
      <c r="AI83" s="182"/>
      <c r="AJ83" s="182"/>
      <c r="AK83" s="182"/>
      <c r="AL83" s="183"/>
      <c r="AM83" s="16"/>
    </row>
    <row r="84" spans="2:42" ht="11.25" customHeight="1"/>
    <row r="85" spans="2:42" ht="11.25" customHeight="1"/>
    <row r="86" spans="2:42" ht="11.25" customHeight="1"/>
    <row r="87" spans="2:42" ht="11.25" customHeight="1"/>
    <row r="88" spans="2:42" ht="11.25" customHeight="1"/>
    <row r="89" spans="2:42" ht="11.25" customHeight="1"/>
    <row r="330" spans="3:3" ht="18" customHeight="1">
      <c r="C330" s="4" t="s">
        <v>83</v>
      </c>
    </row>
    <row r="331" spans="3:3" ht="18" customHeight="1">
      <c r="C331" s="4" t="s">
        <v>84</v>
      </c>
    </row>
    <row r="332" spans="3:3" ht="18" customHeight="1">
      <c r="C332" s="4" t="s">
        <v>85</v>
      </c>
    </row>
    <row r="334" spans="3:3" ht="18" customHeight="1">
      <c r="C334" s="4" t="s">
        <v>86</v>
      </c>
    </row>
    <row r="335" spans="3:3" ht="18" customHeight="1">
      <c r="C335" s="4" t="s">
        <v>87</v>
      </c>
    </row>
    <row r="336" spans="3:3" ht="18" customHeight="1">
      <c r="C336" s="4" t="s">
        <v>88</v>
      </c>
    </row>
    <row r="337" spans="3:3" ht="18" customHeight="1">
      <c r="C337" s="4" t="s">
        <v>89</v>
      </c>
    </row>
    <row r="338" spans="3:3" ht="18" customHeight="1">
      <c r="C338" s="4" t="s">
        <v>90</v>
      </c>
    </row>
    <row r="339" spans="3:3" ht="18" customHeight="1">
      <c r="C339" s="4" t="s">
        <v>91</v>
      </c>
    </row>
    <row r="340" spans="3:3" ht="18" customHeight="1">
      <c r="C340" s="4" t="s">
        <v>92</v>
      </c>
    </row>
    <row r="341" spans="3:3" ht="18" customHeight="1">
      <c r="C341" s="8" t="s">
        <v>93</v>
      </c>
    </row>
    <row r="342" spans="3:3" ht="18" customHeight="1">
      <c r="C342" s="8" t="s">
        <v>94</v>
      </c>
    </row>
    <row r="343" spans="3:3" ht="18" customHeight="1">
      <c r="C343" s="8" t="s">
        <v>95</v>
      </c>
    </row>
    <row r="344" spans="3:3" ht="18" customHeight="1">
      <c r="C344" s="4" t="s">
        <v>96</v>
      </c>
    </row>
  </sheetData>
  <mergeCells count="99">
    <mergeCell ref="AI2:AJ2"/>
    <mergeCell ref="G82:S82"/>
    <mergeCell ref="T82:W82"/>
    <mergeCell ref="X82:AA82"/>
    <mergeCell ref="AC82:AF82"/>
    <mergeCell ref="AH82:AL82"/>
    <mergeCell ref="C75:G75"/>
    <mergeCell ref="H75:N75"/>
    <mergeCell ref="O75:S75"/>
    <mergeCell ref="T75:Z75"/>
    <mergeCell ref="AA75:AE75"/>
    <mergeCell ref="AF75:AL75"/>
    <mergeCell ref="F68:AL68"/>
    <mergeCell ref="F69:AL69"/>
    <mergeCell ref="F70:AL70"/>
    <mergeCell ref="F71:AL71"/>
    <mergeCell ref="C83:J83"/>
    <mergeCell ref="K83:V83"/>
    <mergeCell ref="X83:AL83"/>
    <mergeCell ref="C76:G76"/>
    <mergeCell ref="H76:AL76"/>
    <mergeCell ref="H77:AL77"/>
    <mergeCell ref="C78:AL78"/>
    <mergeCell ref="C79:D79"/>
    <mergeCell ref="E79:AL79"/>
    <mergeCell ref="AF74:AL74"/>
    <mergeCell ref="E62:AL62"/>
    <mergeCell ref="E63:AL63"/>
    <mergeCell ref="E64:AL64"/>
    <mergeCell ref="E65:AL65"/>
    <mergeCell ref="E66:AL66"/>
    <mergeCell ref="F67:AL67"/>
    <mergeCell ref="C74:G74"/>
    <mergeCell ref="H74:N74"/>
    <mergeCell ref="O74:S74"/>
    <mergeCell ref="T74:Z74"/>
    <mergeCell ref="AA74:AE74"/>
    <mergeCell ref="E61:AL61"/>
    <mergeCell ref="C51:I51"/>
    <mergeCell ref="J51:AB51"/>
    <mergeCell ref="AC51:AF51"/>
    <mergeCell ref="AG51:AL51"/>
    <mergeCell ref="C52:I52"/>
    <mergeCell ref="J52:AB52"/>
    <mergeCell ref="AC52:AF52"/>
    <mergeCell ref="AG52:AL52"/>
    <mergeCell ref="C55:I55"/>
    <mergeCell ref="C57:AL57"/>
    <mergeCell ref="C58:D58"/>
    <mergeCell ref="E58:AL58"/>
    <mergeCell ref="E60:AL60"/>
    <mergeCell ref="E59:AL59"/>
    <mergeCell ref="F35:AL35"/>
    <mergeCell ref="F36:AL36"/>
    <mergeCell ref="E48:AL48"/>
    <mergeCell ref="C38:AL38"/>
    <mergeCell ref="E39:AL39"/>
    <mergeCell ref="E40:AL40"/>
    <mergeCell ref="E41:AL41"/>
    <mergeCell ref="E42:AL42"/>
    <mergeCell ref="E43:AL43"/>
    <mergeCell ref="E44:AL44"/>
    <mergeCell ref="E45:AL45"/>
    <mergeCell ref="E46:AL46"/>
    <mergeCell ref="E47:AL47"/>
    <mergeCell ref="C30:AL30"/>
    <mergeCell ref="E31:AL31"/>
    <mergeCell ref="E32:AL32"/>
    <mergeCell ref="E33:AL33"/>
    <mergeCell ref="F34:AL34"/>
    <mergeCell ref="E29:AL29"/>
    <mergeCell ref="M13:S13"/>
    <mergeCell ref="T13:AL13"/>
    <mergeCell ref="B15:AM15"/>
    <mergeCell ref="B20:AM20"/>
    <mergeCell ref="C26:I26"/>
    <mergeCell ref="J26:AB26"/>
    <mergeCell ref="AC26:AF26"/>
    <mergeCell ref="AG26:AL26"/>
    <mergeCell ref="C27:I27"/>
    <mergeCell ref="J27:AB27"/>
    <mergeCell ref="AC27:AF27"/>
    <mergeCell ref="AG27:AL27"/>
    <mergeCell ref="C28:AL28"/>
    <mergeCell ref="E24:AL24"/>
    <mergeCell ref="E23:AL23"/>
    <mergeCell ref="M7:S7"/>
    <mergeCell ref="T7:AL7"/>
    <mergeCell ref="M9:S9"/>
    <mergeCell ref="T9:AL9"/>
    <mergeCell ref="M11:S11"/>
    <mergeCell ref="T11:AL11"/>
    <mergeCell ref="AC2:AD2"/>
    <mergeCell ref="AF2:AG2"/>
    <mergeCell ref="M4:S4"/>
    <mergeCell ref="T4:AB4"/>
    <mergeCell ref="M6:S6"/>
    <mergeCell ref="U6:W6"/>
    <mergeCell ref="Y6:AB6"/>
  </mergeCells>
  <phoneticPr fontId="51"/>
  <conditionalFormatting sqref="C27 J27 AC27 AG27 D31:D33 E34:E36 D39:D48">
    <cfRule type="expression" dxfId="20" priority="1">
      <formula>$D$24="レ"</formula>
    </cfRule>
  </conditionalFormatting>
  <conditionalFormatting sqref="C27">
    <cfRule type="containsBlanks" dxfId="19" priority="15" stopIfTrue="1">
      <formula>LEN(TRIM(C27))=0</formula>
    </cfRule>
  </conditionalFormatting>
  <conditionalFormatting sqref="C52">
    <cfRule type="containsBlanks" dxfId="18" priority="12" stopIfTrue="1">
      <formula>LEN(TRIM(C52))=0</formula>
    </cfRule>
  </conditionalFormatting>
  <conditionalFormatting sqref="D23:D24">
    <cfRule type="containsBlanks" dxfId="17" priority="18">
      <formula>LEN(TRIM(D23))=0</formula>
    </cfRule>
  </conditionalFormatting>
  <conditionalFormatting sqref="D31:D33">
    <cfRule type="containsBlanks" dxfId="16" priority="9" stopIfTrue="1">
      <formula>LEN(TRIM(D31))=0</formula>
    </cfRule>
  </conditionalFormatting>
  <conditionalFormatting sqref="D39:D48">
    <cfRule type="containsBlanks" dxfId="15" priority="8" stopIfTrue="1">
      <formula>LEN(TRIM(D39))=0</formula>
    </cfRule>
  </conditionalFormatting>
  <conditionalFormatting sqref="E34:E36">
    <cfRule type="containsBlanks" dxfId="14" priority="4" stopIfTrue="1">
      <formula>LEN(TRIM(E34))=0</formula>
    </cfRule>
  </conditionalFormatting>
  <conditionalFormatting sqref="J27">
    <cfRule type="containsBlanks" dxfId="13" priority="13" stopIfTrue="1">
      <formula>LEN(TRIM(J27))=0</formula>
    </cfRule>
  </conditionalFormatting>
  <conditionalFormatting sqref="J52">
    <cfRule type="containsBlanks" dxfId="12" priority="10" stopIfTrue="1">
      <formula>LEN(TRIM(J52))=0</formula>
    </cfRule>
  </conditionalFormatting>
  <conditionalFormatting sqref="T4">
    <cfRule type="containsBlanks" dxfId="11" priority="16" stopIfTrue="1">
      <formula>LEN(TRIM(T4))=0</formula>
    </cfRule>
  </conditionalFormatting>
  <conditionalFormatting sqref="AC27">
    <cfRule type="containsBlanks" dxfId="10" priority="14" stopIfTrue="1">
      <formula>LEN(TRIM(AC27))=0</formula>
    </cfRule>
  </conditionalFormatting>
  <conditionalFormatting sqref="AC52">
    <cfRule type="containsBlanks" dxfId="9" priority="11" stopIfTrue="1">
      <formula>LEN(TRIM(AC52))=0</formula>
    </cfRule>
  </conditionalFormatting>
  <conditionalFormatting sqref="AF2 AI2 U6 Y6 T7 T9 T11 T13 C58 T74:T75 AF74:AF75 H74:H77 C79 G82 AC82 AH82 X82:X83 K83">
    <cfRule type="containsBlanks" dxfId="8" priority="17" stopIfTrue="1">
      <formula>LEN(TRIM(C2))=0</formula>
    </cfRule>
  </conditionalFormatting>
  <dataValidations count="7">
    <dataValidation type="list" allowBlank="1" showInputMessage="1" showErrorMessage="1" sqref="D31:D33 D23:D24 D39:D48" xr:uid="{CF33338D-FCD7-49AC-B110-09ACDB52DD0F}">
      <formula1>$C$334</formula1>
    </dataValidation>
    <dataValidation type="list" allowBlank="1" showInputMessage="1" showErrorMessage="1" sqref="C52:I52" xr:uid="{06D10817-6DCE-48B7-9F59-925DEBC34CA4}">
      <formula1>$C$338:$C$343</formula1>
    </dataValidation>
    <dataValidation type="list" allowBlank="1" showInputMessage="1" showErrorMessage="1" sqref="C27" xr:uid="{DDF6595A-130C-4869-B31E-8A8042C2D3F9}">
      <formula1>$C$338:$C$344</formula1>
    </dataValidation>
    <dataValidation type="list" allowBlank="1" showInputMessage="1" showErrorMessage="1" sqref="C79:D79 C58:D58" xr:uid="{A37B491B-5CF7-4389-B299-3C58377C592D}">
      <formula1>"レ"</formula1>
    </dataValidation>
    <dataValidation allowBlank="1" showInputMessage="1" showErrorMessage="1" sqref="AA75" xr:uid="{C629554D-7EFE-4019-B052-61E4B41D2991}"/>
    <dataValidation showDropDown="1" showInputMessage="1" showErrorMessage="1" sqref="D34:D36" xr:uid="{9734D6E5-0DBA-42A6-A47C-EE0F51728CCC}"/>
    <dataValidation type="list" allowBlank="1" showInputMessage="1" showErrorMessage="1" sqref="E34:E36" xr:uid="{E960EAC5-B210-420E-9719-445A16EC903C}">
      <formula1>$C$335</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55" min="1" max="3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0715-019E-4DFC-BAD7-216EEB4FBC5E}">
  <sheetPr>
    <pageSetUpPr fitToPage="1"/>
  </sheetPr>
  <dimension ref="B1:C12"/>
  <sheetViews>
    <sheetView view="pageBreakPreview" zoomScale="135" zoomScaleNormal="145" zoomScaleSheetLayoutView="115" workbookViewId="0">
      <selection activeCell="B4" sqref="B4"/>
    </sheetView>
  </sheetViews>
  <sheetFormatPr defaultColWidth="8.125" defaultRowHeight="13.5"/>
  <cols>
    <col min="1" max="1" width="8.125" style="63"/>
    <col min="2" max="2" width="57.875" style="63" customWidth="1"/>
    <col min="3" max="3" width="16.625" style="63" customWidth="1"/>
    <col min="4" max="16384" width="8.125" style="63"/>
  </cols>
  <sheetData>
    <row r="1" spans="2:3">
      <c r="B1" s="63" t="s">
        <v>97</v>
      </c>
    </row>
    <row r="2" spans="2:3" ht="14.25">
      <c r="B2" s="64"/>
      <c r="C2" s="68"/>
    </row>
    <row r="3" spans="2:3" ht="14.25">
      <c r="B3" s="69" t="s">
        <v>98</v>
      </c>
      <c r="C3" s="68"/>
    </row>
    <row r="4" spans="2:3" ht="14.25">
      <c r="B4" s="64"/>
      <c r="C4" s="68"/>
    </row>
    <row r="5" spans="2:3" ht="18" customHeight="1">
      <c r="B5" s="65" t="s">
        <v>99</v>
      </c>
    </row>
    <row r="6" spans="2:3" ht="33" customHeight="1">
      <c r="B6" s="66" t="s">
        <v>100</v>
      </c>
      <c r="C6" s="66" t="s">
        <v>101</v>
      </c>
    </row>
    <row r="7" spans="2:3" ht="24" customHeight="1">
      <c r="B7" s="67" t="s">
        <v>102</v>
      </c>
      <c r="C7" s="67"/>
    </row>
    <row r="8" spans="2:3" ht="24" customHeight="1">
      <c r="B8" s="67" t="s">
        <v>103</v>
      </c>
      <c r="C8" s="67"/>
    </row>
    <row r="9" spans="2:3" ht="24" customHeight="1">
      <c r="B9" s="67" t="s">
        <v>104</v>
      </c>
      <c r="C9" s="67"/>
    </row>
    <row r="10" spans="2:3" ht="24" customHeight="1">
      <c r="B10" s="67" t="s">
        <v>105</v>
      </c>
      <c r="C10" s="67"/>
    </row>
    <row r="11" spans="2:3" ht="27.75" customHeight="1">
      <c r="B11" s="67" t="s">
        <v>106</v>
      </c>
      <c r="C11" s="67"/>
    </row>
    <row r="12" spans="2:3" ht="27.75" customHeight="1"/>
  </sheetData>
  <phoneticPr fontId="5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619125</xdr:colOff>
                    <xdr:row>5</xdr:row>
                    <xdr:rowOff>400050</xdr:rowOff>
                  </from>
                  <to>
                    <xdr:col>2</xdr:col>
                    <xdr:colOff>847725</xdr:colOff>
                    <xdr:row>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619125</xdr:colOff>
                    <xdr:row>9</xdr:row>
                    <xdr:rowOff>0</xdr:rowOff>
                  </from>
                  <to>
                    <xdr:col>2</xdr:col>
                    <xdr:colOff>847725</xdr:colOff>
                    <xdr:row>10</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619125</xdr:colOff>
                    <xdr:row>9</xdr:row>
                    <xdr:rowOff>0</xdr:rowOff>
                  </from>
                  <to>
                    <xdr:col>2</xdr:col>
                    <xdr:colOff>847725</xdr:colOff>
                    <xdr:row>10</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619125</xdr:colOff>
                    <xdr:row>9</xdr:row>
                    <xdr:rowOff>0</xdr:rowOff>
                  </from>
                  <to>
                    <xdr:col>2</xdr:col>
                    <xdr:colOff>847725</xdr:colOff>
                    <xdr:row>10</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619125</xdr:colOff>
                    <xdr:row>9</xdr:row>
                    <xdr:rowOff>0</xdr:rowOff>
                  </from>
                  <to>
                    <xdr:col>2</xdr:col>
                    <xdr:colOff>847725</xdr:colOff>
                    <xdr:row>10</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619125</xdr:colOff>
                    <xdr:row>10</xdr:row>
                    <xdr:rowOff>0</xdr:rowOff>
                  </from>
                  <to>
                    <xdr:col>2</xdr:col>
                    <xdr:colOff>847725</xdr:colOff>
                    <xdr:row>10</xdr:row>
                    <xdr:rowOff>314325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619125</xdr:colOff>
                    <xdr:row>10</xdr:row>
                    <xdr:rowOff>0</xdr:rowOff>
                  </from>
                  <to>
                    <xdr:col>2</xdr:col>
                    <xdr:colOff>847725</xdr:colOff>
                    <xdr:row>10</xdr:row>
                    <xdr:rowOff>314325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619125</xdr:colOff>
                    <xdr:row>10</xdr:row>
                    <xdr:rowOff>0</xdr:rowOff>
                  </from>
                  <to>
                    <xdr:col>2</xdr:col>
                    <xdr:colOff>847725</xdr:colOff>
                    <xdr:row>10</xdr:row>
                    <xdr:rowOff>314325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AB0A-1407-4684-A9E9-26E8EE14870D}">
  <sheetPr>
    <pageSetUpPr fitToPage="1"/>
  </sheetPr>
  <dimension ref="A1:Q26"/>
  <sheetViews>
    <sheetView tabSelected="1" view="pageBreakPreview" zoomScale="80" zoomScaleNormal="100" zoomScaleSheetLayoutView="80" workbookViewId="0">
      <selection activeCell="D18" sqref="D18"/>
    </sheetView>
  </sheetViews>
  <sheetFormatPr defaultColWidth="8.125" defaultRowHeight="13.5"/>
  <cols>
    <col min="1" max="1" width="34.125" style="72" customWidth="1"/>
    <col min="2" max="4" width="13.625" style="73" customWidth="1"/>
    <col min="5" max="5" width="20.25" style="73" customWidth="1"/>
    <col min="6" max="6" width="16.375" style="73" customWidth="1"/>
    <col min="7" max="8" width="26.5" style="72" customWidth="1"/>
    <col min="9" max="11" width="13.625" style="73" customWidth="1"/>
    <col min="12" max="12" width="37.875" style="72" customWidth="1"/>
    <col min="13" max="13" width="168.5" style="75" customWidth="1"/>
    <col min="14" max="19" width="13.25" style="72" customWidth="1"/>
    <col min="20" max="20" width="17" style="72" customWidth="1"/>
    <col min="21" max="21" width="8.125" style="72"/>
    <col min="22" max="28" width="8.125" style="72" customWidth="1"/>
    <col min="29" max="16384" width="8.125" style="72"/>
  </cols>
  <sheetData>
    <row r="1" spans="1:17" ht="25.5" customHeight="1">
      <c r="A1" s="70" t="s">
        <v>107</v>
      </c>
      <c r="B1" s="71"/>
      <c r="C1" s="71"/>
      <c r="D1" s="71"/>
      <c r="E1" s="71"/>
      <c r="F1" s="71"/>
      <c r="H1" s="70"/>
      <c r="J1" s="74"/>
      <c r="K1" s="74"/>
      <c r="L1" s="100"/>
    </row>
    <row r="2" spans="1:17" ht="46.5" customHeight="1">
      <c r="A2" s="211" t="s">
        <v>108</v>
      </c>
      <c r="B2" s="212"/>
      <c r="C2" s="212"/>
      <c r="D2" s="212"/>
      <c r="E2" s="212"/>
      <c r="F2" s="212"/>
      <c r="G2" s="212"/>
      <c r="H2" s="212"/>
      <c r="I2" s="212"/>
      <c r="J2" s="212"/>
      <c r="K2" s="212"/>
      <c r="L2" s="212"/>
      <c r="M2" s="75" t="s">
        <v>109</v>
      </c>
    </row>
    <row r="3" spans="1:17" ht="26.25" customHeight="1">
      <c r="A3" s="76" t="s">
        <v>110</v>
      </c>
      <c r="B3" s="77"/>
      <c r="C3" s="77"/>
      <c r="D3" s="77"/>
      <c r="E3" s="77"/>
      <c r="F3" s="77"/>
      <c r="G3" s="78"/>
      <c r="H3" s="76" t="s">
        <v>111</v>
      </c>
      <c r="I3" s="77"/>
      <c r="J3" s="77"/>
      <c r="K3" s="77"/>
      <c r="L3" s="79">
        <f>SUM($L$11:$L$14,$L$17:$L$20)</f>
        <v>0</v>
      </c>
    </row>
    <row r="4" spans="1:17" ht="26.25" customHeight="1">
      <c r="A4" s="76" t="s">
        <v>112</v>
      </c>
      <c r="B4" s="77"/>
      <c r="C4" s="77"/>
      <c r="D4" s="77"/>
      <c r="E4" s="77"/>
      <c r="F4" s="77"/>
      <c r="G4" s="78"/>
      <c r="H4" s="76" t="s">
        <v>113</v>
      </c>
      <c r="I4" s="77"/>
      <c r="J4" s="77"/>
      <c r="K4" s="77"/>
      <c r="L4" s="79"/>
    </row>
    <row r="5" spans="1:17" ht="26.25" customHeight="1">
      <c r="A5" s="76" t="s">
        <v>114</v>
      </c>
      <c r="B5" s="77"/>
      <c r="C5" s="77"/>
      <c r="D5" s="77"/>
      <c r="E5" s="77"/>
      <c r="F5" s="77"/>
      <c r="G5" s="78" t="str">
        <f>IF(COUNTIF($F$9:$F$20,"×"),"×","○")</f>
        <v>○</v>
      </c>
      <c r="H5" s="76" t="s">
        <v>115</v>
      </c>
      <c r="I5" s="77"/>
      <c r="J5" s="77"/>
      <c r="K5" s="77"/>
      <c r="L5" s="79" t="str">
        <f>IF(L3&gt;=L4,"○","×")</f>
        <v>○</v>
      </c>
    </row>
    <row r="6" spans="1:17" ht="26.25" customHeight="1">
      <c r="A6" s="76" t="s">
        <v>116</v>
      </c>
      <c r="B6" s="77"/>
      <c r="C6" s="77"/>
      <c r="D6" s="77"/>
      <c r="E6" s="77"/>
      <c r="F6" s="77"/>
      <c r="G6" s="80" t="s">
        <v>117</v>
      </c>
      <c r="H6" s="76" t="s">
        <v>118</v>
      </c>
      <c r="I6" s="77"/>
      <c r="J6" s="77"/>
      <c r="K6" s="77"/>
      <c r="L6" s="79">
        <f>IF(ROUNDDOWN(L4-L3,-3)&lt;=0,0,ROUNDDOWN(L4-L3,-3))</f>
        <v>0</v>
      </c>
      <c r="N6" s="72" t="s">
        <v>119</v>
      </c>
      <c r="O6" s="72" t="s">
        <v>120</v>
      </c>
    </row>
    <row r="7" spans="1:17" ht="26.25" customHeight="1">
      <c r="A7" s="76" t="s">
        <v>121</v>
      </c>
      <c r="B7" s="77"/>
      <c r="C7" s="77"/>
      <c r="D7" s="77"/>
      <c r="E7" s="77"/>
      <c r="F7" s="77"/>
      <c r="G7" s="81" t="s">
        <v>122</v>
      </c>
      <c r="H7" s="76" t="s">
        <v>123</v>
      </c>
      <c r="I7" s="77"/>
      <c r="J7" s="77"/>
      <c r="K7" s="77"/>
      <c r="L7" s="81">
        <f>L4-L6</f>
        <v>0</v>
      </c>
      <c r="N7" s="72" t="s">
        <v>119</v>
      </c>
      <c r="O7" s="72" t="s">
        <v>120</v>
      </c>
    </row>
    <row r="8" spans="1:17" ht="41.25" customHeight="1">
      <c r="A8" s="213" t="s">
        <v>124</v>
      </c>
      <c r="B8" s="213"/>
      <c r="C8" s="213"/>
      <c r="D8" s="213"/>
      <c r="E8" s="213"/>
      <c r="F8" s="213"/>
      <c r="G8" s="213"/>
      <c r="H8" s="213" t="s">
        <v>125</v>
      </c>
      <c r="I8" s="213"/>
      <c r="J8" s="213"/>
      <c r="K8" s="213"/>
      <c r="L8" s="213"/>
      <c r="M8" s="83"/>
    </row>
    <row r="9" spans="1:17" ht="33" customHeight="1">
      <c r="A9" s="84" t="s">
        <v>126</v>
      </c>
      <c r="B9" s="85"/>
      <c r="C9" s="85"/>
      <c r="D9" s="85"/>
      <c r="E9" s="85"/>
      <c r="F9" s="86"/>
      <c r="G9" s="87"/>
      <c r="H9" s="84" t="str">
        <f>A9</f>
        <v>対象職員の賃金改善実績の有無（右欄に○・×を記載）</v>
      </c>
      <c r="I9" s="85"/>
      <c r="J9" s="85"/>
      <c r="K9" s="86"/>
      <c r="L9" s="82">
        <f>G9</f>
        <v>0</v>
      </c>
      <c r="M9" s="88" t="s">
        <v>194</v>
      </c>
      <c r="N9" s="72" t="s">
        <v>119</v>
      </c>
      <c r="O9" s="72" t="s">
        <v>120</v>
      </c>
    </row>
    <row r="10" spans="1:17" ht="72.75" customHeight="1">
      <c r="A10" s="89" t="s">
        <v>127</v>
      </c>
      <c r="B10" s="90" t="s">
        <v>128</v>
      </c>
      <c r="C10" s="90" t="s">
        <v>129</v>
      </c>
      <c r="D10" s="90" t="s">
        <v>130</v>
      </c>
      <c r="E10" s="90" t="s">
        <v>131</v>
      </c>
      <c r="F10" s="90" t="s">
        <v>132</v>
      </c>
      <c r="G10" s="90" t="s">
        <v>133</v>
      </c>
      <c r="H10" s="89" t="s">
        <v>127</v>
      </c>
      <c r="I10" s="90" t="s">
        <v>128</v>
      </c>
      <c r="J10" s="90" t="s">
        <v>129</v>
      </c>
      <c r="K10" s="90" t="s">
        <v>130</v>
      </c>
      <c r="L10" s="90" t="s">
        <v>134</v>
      </c>
      <c r="M10" s="88" t="s">
        <v>195</v>
      </c>
    </row>
    <row r="11" spans="1:17" ht="41.25" customHeight="1">
      <c r="A11" s="91" t="s">
        <v>135</v>
      </c>
      <c r="B11" s="92"/>
      <c r="C11" s="93"/>
      <c r="D11" s="94"/>
      <c r="E11" s="93"/>
      <c r="F11" s="82" t="str">
        <f>IF(E11&gt;=C11,"○","×")</f>
        <v>○</v>
      </c>
      <c r="G11" s="95" t="e">
        <f>((B11*C11*D11)/B11)/D11</f>
        <v>#DIV/0!</v>
      </c>
      <c r="H11" s="91" t="s">
        <v>136</v>
      </c>
      <c r="I11" s="96">
        <f t="shared" ref="I11:K13" si="0">B11</f>
        <v>0</v>
      </c>
      <c r="J11" s="95">
        <f t="shared" si="0"/>
        <v>0</v>
      </c>
      <c r="K11" s="97">
        <f t="shared" si="0"/>
        <v>0</v>
      </c>
      <c r="L11" s="95">
        <f>I11*J11*K11</f>
        <v>0</v>
      </c>
      <c r="M11" s="88" t="s">
        <v>194</v>
      </c>
    </row>
    <row r="12" spans="1:17" ht="41.25" customHeight="1">
      <c r="A12" s="91" t="s">
        <v>137</v>
      </c>
      <c r="B12" s="92"/>
      <c r="C12" s="93"/>
      <c r="D12" s="94"/>
      <c r="E12" s="93"/>
      <c r="F12" s="82" t="str">
        <f>IF(E12&gt;=C12,"○","×")</f>
        <v>○</v>
      </c>
      <c r="G12" s="95" t="e">
        <f>((B12*C12*D12)/B12)/D12</f>
        <v>#DIV/0!</v>
      </c>
      <c r="H12" s="91" t="s">
        <v>138</v>
      </c>
      <c r="I12" s="96">
        <f t="shared" si="0"/>
        <v>0</v>
      </c>
      <c r="J12" s="95">
        <f t="shared" si="0"/>
        <v>0</v>
      </c>
      <c r="K12" s="97">
        <f t="shared" si="0"/>
        <v>0</v>
      </c>
      <c r="L12" s="95">
        <f>I12*J12*K12</f>
        <v>0</v>
      </c>
      <c r="M12" s="88" t="s">
        <v>196</v>
      </c>
    </row>
    <row r="13" spans="1:17" ht="41.25" customHeight="1">
      <c r="A13" s="91" t="s">
        <v>139</v>
      </c>
      <c r="B13" s="92"/>
      <c r="C13" s="93"/>
      <c r="D13" s="98"/>
      <c r="E13" s="93"/>
      <c r="F13" s="82" t="e">
        <f>IF(E13&gt;=G13,"○","×")</f>
        <v>#DIV/0!</v>
      </c>
      <c r="G13" s="95" t="e">
        <f>(B13*C13)/B13/D13</f>
        <v>#DIV/0!</v>
      </c>
      <c r="H13" s="91" t="s">
        <v>140</v>
      </c>
      <c r="I13" s="96">
        <f t="shared" si="0"/>
        <v>0</v>
      </c>
      <c r="J13" s="95">
        <f t="shared" si="0"/>
        <v>0</v>
      </c>
      <c r="K13" s="98">
        <f t="shared" si="0"/>
        <v>0</v>
      </c>
      <c r="L13" s="95">
        <f>I13*J13</f>
        <v>0</v>
      </c>
      <c r="M13" s="88" t="s">
        <v>197</v>
      </c>
      <c r="N13" s="72">
        <v>1</v>
      </c>
      <c r="O13" s="72">
        <v>2</v>
      </c>
      <c r="P13" s="72">
        <v>3</v>
      </c>
      <c r="Q13" s="72">
        <v>4</v>
      </c>
    </row>
    <row r="14" spans="1:17" ht="73.5" customHeight="1">
      <c r="A14" s="208" t="s">
        <v>141</v>
      </c>
      <c r="B14" s="209"/>
      <c r="C14" s="209"/>
      <c r="D14" s="209"/>
      <c r="E14" s="95">
        <f>様式第２号別紙!I5</f>
        <v>0</v>
      </c>
      <c r="F14" s="99" t="str">
        <f>様式第２号別紙!J5</f>
        <v>○</v>
      </c>
      <c r="G14" s="95" t="e">
        <f>様式第２号別紙!K5</f>
        <v>#DIV/0!</v>
      </c>
      <c r="H14" s="208" t="s">
        <v>141</v>
      </c>
      <c r="I14" s="209"/>
      <c r="J14" s="209"/>
      <c r="K14" s="209"/>
      <c r="L14" s="95">
        <f>様式第２号別紙!L5</f>
        <v>0</v>
      </c>
      <c r="M14" s="88" t="s">
        <v>198</v>
      </c>
    </row>
    <row r="15" spans="1:17" ht="48.6" customHeight="1">
      <c r="A15" s="84" t="s">
        <v>142</v>
      </c>
      <c r="B15" s="85"/>
      <c r="C15" s="85"/>
      <c r="D15" s="85"/>
      <c r="E15" s="85"/>
      <c r="F15" s="86"/>
      <c r="G15" s="87"/>
      <c r="H15" s="84" t="str">
        <f>A15</f>
        <v>（職種内訳）○○の賃金改善実績の有無（右欄に○・×を記載）</v>
      </c>
      <c r="I15" s="85"/>
      <c r="J15" s="85"/>
      <c r="K15" s="86"/>
      <c r="L15" s="82">
        <f>G15</f>
        <v>0</v>
      </c>
      <c r="M15" s="83" t="s">
        <v>194</v>
      </c>
      <c r="N15" s="72" t="s">
        <v>119</v>
      </c>
      <c r="O15" s="72" t="s">
        <v>120</v>
      </c>
    </row>
    <row r="16" spans="1:17" ht="72.75" customHeight="1">
      <c r="A16" s="89" t="s">
        <v>127</v>
      </c>
      <c r="B16" s="90" t="s">
        <v>128</v>
      </c>
      <c r="C16" s="90" t="s">
        <v>129</v>
      </c>
      <c r="D16" s="90" t="s">
        <v>130</v>
      </c>
      <c r="E16" s="90" t="s">
        <v>131</v>
      </c>
      <c r="F16" s="90" t="s">
        <v>132</v>
      </c>
      <c r="G16" s="90" t="s">
        <v>133</v>
      </c>
      <c r="H16" s="89" t="s">
        <v>127</v>
      </c>
      <c r="I16" s="90" t="s">
        <v>128</v>
      </c>
      <c r="J16" s="90" t="s">
        <v>129</v>
      </c>
      <c r="K16" s="90" t="s">
        <v>130</v>
      </c>
      <c r="L16" s="90" t="s">
        <v>134</v>
      </c>
      <c r="M16" s="88" t="s">
        <v>195</v>
      </c>
    </row>
    <row r="17" spans="1:17" ht="41.25" customHeight="1">
      <c r="A17" s="91" t="s">
        <v>135</v>
      </c>
      <c r="B17" s="92"/>
      <c r="C17" s="93"/>
      <c r="D17" s="94"/>
      <c r="E17" s="93"/>
      <c r="F17" s="82" t="str">
        <f>IF(E17&gt;=C17,"○","×")</f>
        <v>○</v>
      </c>
      <c r="G17" s="95" t="e">
        <f>((B17*C17*D17)/B17)/D17</f>
        <v>#DIV/0!</v>
      </c>
      <c r="H17" s="91" t="s">
        <v>136</v>
      </c>
      <c r="I17" s="96">
        <f t="shared" ref="I17:K19" si="1">B17</f>
        <v>0</v>
      </c>
      <c r="J17" s="95">
        <f t="shared" si="1"/>
        <v>0</v>
      </c>
      <c r="K17" s="97">
        <f t="shared" si="1"/>
        <v>0</v>
      </c>
      <c r="L17" s="95">
        <f>I17*J17*K17</f>
        <v>0</v>
      </c>
      <c r="M17" s="88" t="s">
        <v>194</v>
      </c>
    </row>
    <row r="18" spans="1:17" ht="41.25" customHeight="1">
      <c r="A18" s="91" t="s">
        <v>137</v>
      </c>
      <c r="B18" s="92"/>
      <c r="C18" s="93"/>
      <c r="D18" s="94"/>
      <c r="E18" s="93"/>
      <c r="F18" s="82" t="str">
        <f>IF(E18&gt;=C18,"○","×")</f>
        <v>○</v>
      </c>
      <c r="G18" s="95" t="e">
        <f>((B18*C18*D18)/B18)/D18</f>
        <v>#DIV/0!</v>
      </c>
      <c r="H18" s="91" t="s">
        <v>138</v>
      </c>
      <c r="I18" s="96">
        <f t="shared" si="1"/>
        <v>0</v>
      </c>
      <c r="J18" s="95">
        <f t="shared" si="1"/>
        <v>0</v>
      </c>
      <c r="K18" s="97">
        <f t="shared" si="1"/>
        <v>0</v>
      </c>
      <c r="L18" s="95">
        <f>I18*J18*K18</f>
        <v>0</v>
      </c>
      <c r="M18" s="88" t="s">
        <v>196</v>
      </c>
    </row>
    <row r="19" spans="1:17" ht="41.25" customHeight="1">
      <c r="A19" s="91" t="s">
        <v>139</v>
      </c>
      <c r="B19" s="92"/>
      <c r="C19" s="93"/>
      <c r="D19" s="98"/>
      <c r="E19" s="93"/>
      <c r="F19" s="82" t="e">
        <f>IF(E19&gt;=G19,"○","×")</f>
        <v>#DIV/0!</v>
      </c>
      <c r="G19" s="95" t="e">
        <f>(B19*C19)/B19/D19</f>
        <v>#DIV/0!</v>
      </c>
      <c r="H19" s="91" t="s">
        <v>140</v>
      </c>
      <c r="I19" s="96">
        <f t="shared" si="1"/>
        <v>0</v>
      </c>
      <c r="J19" s="95">
        <f t="shared" si="1"/>
        <v>0</v>
      </c>
      <c r="K19" s="98">
        <f t="shared" si="1"/>
        <v>0</v>
      </c>
      <c r="L19" s="95">
        <f>I19*J19</f>
        <v>0</v>
      </c>
      <c r="M19" s="88" t="s">
        <v>197</v>
      </c>
      <c r="N19" s="72">
        <v>1</v>
      </c>
      <c r="O19" s="72">
        <v>2</v>
      </c>
      <c r="P19" s="72">
        <v>3</v>
      </c>
      <c r="Q19" s="72">
        <v>4</v>
      </c>
    </row>
    <row r="20" spans="1:17" ht="73.5" customHeight="1">
      <c r="A20" s="208" t="s">
        <v>141</v>
      </c>
      <c r="B20" s="209"/>
      <c r="C20" s="209"/>
      <c r="D20" s="210"/>
      <c r="E20" s="95">
        <f>様式第２号別紙!I8</f>
        <v>0</v>
      </c>
      <c r="F20" s="99" t="str">
        <f>様式第２号別紙!J8</f>
        <v>○</v>
      </c>
      <c r="G20" s="95" t="e">
        <f>様式第２号別紙!K8</f>
        <v>#DIV/0!</v>
      </c>
      <c r="H20" s="208" t="s">
        <v>141</v>
      </c>
      <c r="I20" s="209"/>
      <c r="J20" s="209"/>
      <c r="K20" s="210"/>
      <c r="L20" s="95">
        <f>様式第２号別紙!L8</f>
        <v>0</v>
      </c>
      <c r="M20" s="88" t="s">
        <v>198</v>
      </c>
    </row>
    <row r="25" spans="1:17">
      <c r="A25" s="72" t="s">
        <v>87</v>
      </c>
    </row>
    <row r="26" spans="1:17">
      <c r="A26" s="72" t="s">
        <v>143</v>
      </c>
    </row>
  </sheetData>
  <mergeCells count="7">
    <mergeCell ref="A20:D20"/>
    <mergeCell ref="H20:K20"/>
    <mergeCell ref="A2:L2"/>
    <mergeCell ref="A8:G8"/>
    <mergeCell ref="H8:L8"/>
    <mergeCell ref="A14:D14"/>
    <mergeCell ref="H14:K14"/>
  </mergeCells>
  <phoneticPr fontId="51"/>
  <conditionalFormatting sqref="A14 G14:H14 L14 A20 G20:H20 L20">
    <cfRule type="expression" dxfId="7" priority="5">
      <formula>$G$2="×"</formula>
    </cfRule>
  </conditionalFormatting>
  <conditionalFormatting sqref="A7:G7">
    <cfRule type="expression" dxfId="6" priority="3">
      <formula>$G$6="○"</formula>
    </cfRule>
    <cfRule type="expression" dxfId="5" priority="4">
      <formula>$G$6</formula>
    </cfRule>
  </conditionalFormatting>
  <conditionalFormatting sqref="A11:L13">
    <cfRule type="expression" dxfId="4" priority="2">
      <formula>$G$2="×"</formula>
    </cfRule>
  </conditionalFormatting>
  <conditionalFormatting sqref="A17:L19">
    <cfRule type="expression" dxfId="3" priority="1">
      <formula>$G$2="×"</formula>
    </cfRule>
  </conditionalFormatting>
  <dataValidations count="5">
    <dataValidation type="list" allowBlank="1" showInputMessage="1" showErrorMessage="1" sqref="G15 G9" xr:uid="{F57F8644-A549-493B-A5BE-9A469D6D3315}">
      <formula1>$A$25:$A$26</formula1>
    </dataValidation>
    <dataValidation type="list" allowBlank="1" showInputMessage="1" showErrorMessage="1" sqref="D19" xr:uid="{68ABAAF2-5B08-4F5B-86B3-835B560B1C63}">
      <formula1>$N$19:$Q$19</formula1>
    </dataValidation>
    <dataValidation type="list" allowBlank="1" showInputMessage="1" showErrorMessage="1" sqref="G7" xr:uid="{BAD08C3D-AC30-452F-903D-397F575BAC1B}">
      <formula1>$N$7:$O$7</formula1>
    </dataValidation>
    <dataValidation type="list" allowBlank="1" showInputMessage="1" showErrorMessage="1" sqref="G6" xr:uid="{B384CEF4-4392-4838-901E-F2DB80345EE0}">
      <formula1>$N$6:$O$6</formula1>
    </dataValidation>
    <dataValidation type="list" allowBlank="1" showInputMessage="1" showErrorMessage="1" sqref="D13" xr:uid="{4AD6609A-A8C6-4D7C-A57A-4D94D00D1F30}">
      <formula1>$N$13:$Q$13</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C1C9-BC96-420E-8E97-C1BEBEE9058B}">
  <sheetPr>
    <pageSetUpPr fitToPage="1"/>
  </sheetPr>
  <dimension ref="A1:O14"/>
  <sheetViews>
    <sheetView view="pageBreakPreview" zoomScale="74" zoomScaleNormal="100" zoomScaleSheetLayoutView="70" workbookViewId="0">
      <selection activeCell="B25" sqref="B25"/>
    </sheetView>
  </sheetViews>
  <sheetFormatPr defaultColWidth="8.125" defaultRowHeight="13.5"/>
  <cols>
    <col min="1" max="1" width="34.125" style="72" customWidth="1"/>
    <col min="2" max="5" width="13.625" style="73" customWidth="1"/>
    <col min="6" max="6" width="14.75" style="73" customWidth="1"/>
    <col min="7" max="7" width="21.75" style="73" customWidth="1"/>
    <col min="8" max="8" width="17.75" style="73" customWidth="1"/>
    <col min="9" max="9" width="19.875" style="73" customWidth="1"/>
    <col min="10" max="11" width="16.375" style="73" customWidth="1"/>
    <col min="12" max="12" width="37.875" style="72" customWidth="1"/>
    <col min="13" max="13" width="168.5" style="75" customWidth="1"/>
    <col min="14" max="19" width="13.25" style="72" customWidth="1"/>
    <col min="20" max="20" width="17" style="72" customWidth="1"/>
    <col min="21" max="21" width="8.125" style="72"/>
    <col min="22" max="28" width="8.125" style="72" customWidth="1"/>
    <col min="29" max="16384" width="8.125" style="72"/>
  </cols>
  <sheetData>
    <row r="1" spans="1:15" ht="51" customHeight="1">
      <c r="A1" s="70" t="s">
        <v>144</v>
      </c>
      <c r="B1" s="214" t="s">
        <v>145</v>
      </c>
      <c r="C1" s="214"/>
      <c r="D1" s="214"/>
      <c r="E1" s="214"/>
      <c r="F1" s="214"/>
      <c r="G1" s="214"/>
      <c r="H1" s="214"/>
      <c r="I1" s="214"/>
      <c r="J1" s="214"/>
      <c r="K1" s="214"/>
      <c r="L1" s="100"/>
    </row>
    <row r="2" spans="1:15" ht="41.25" customHeight="1">
      <c r="A2" s="215" t="s">
        <v>124</v>
      </c>
      <c r="B2" s="216"/>
      <c r="C2" s="216"/>
      <c r="D2" s="216"/>
      <c r="E2" s="216"/>
      <c r="F2" s="216"/>
      <c r="G2" s="216"/>
      <c r="H2" s="216"/>
      <c r="I2" s="216"/>
      <c r="J2" s="216"/>
      <c r="K2" s="217"/>
      <c r="L2" s="82" t="s">
        <v>134</v>
      </c>
      <c r="M2" s="83"/>
    </row>
    <row r="3" spans="1:15" ht="33" customHeight="1">
      <c r="A3" s="84" t="s">
        <v>146</v>
      </c>
      <c r="B3" s="101"/>
      <c r="C3" s="101"/>
      <c r="D3" s="101"/>
      <c r="E3" s="101"/>
      <c r="F3" s="101"/>
      <c r="G3" s="101"/>
      <c r="H3" s="101"/>
      <c r="I3" s="101"/>
      <c r="J3" s="101"/>
      <c r="K3" s="102"/>
      <c r="L3" s="87"/>
      <c r="M3" s="88" t="s">
        <v>199</v>
      </c>
      <c r="N3" s="72" t="s">
        <v>119</v>
      </c>
      <c r="O3" s="72" t="s">
        <v>120</v>
      </c>
    </row>
    <row r="4" spans="1:15" ht="72.75" customHeight="1">
      <c r="A4" s="89" t="s">
        <v>127</v>
      </c>
      <c r="B4" s="90" t="s">
        <v>147</v>
      </c>
      <c r="C4" s="90" t="s">
        <v>148</v>
      </c>
      <c r="D4" s="90" t="s">
        <v>149</v>
      </c>
      <c r="E4" s="90" t="s">
        <v>150</v>
      </c>
      <c r="F4" s="90" t="s">
        <v>151</v>
      </c>
      <c r="G4" s="90" t="s">
        <v>152</v>
      </c>
      <c r="H4" s="90" t="s">
        <v>153</v>
      </c>
      <c r="I4" s="90" t="s">
        <v>131</v>
      </c>
      <c r="J4" s="90" t="s">
        <v>154</v>
      </c>
      <c r="K4" s="90" t="s">
        <v>133</v>
      </c>
      <c r="L4" s="90" t="s">
        <v>134</v>
      </c>
      <c r="M4" s="88" t="s">
        <v>195</v>
      </c>
    </row>
    <row r="5" spans="1:15" ht="84.75" customHeight="1">
      <c r="A5" s="91" t="s">
        <v>155</v>
      </c>
      <c r="B5" s="93"/>
      <c r="C5" s="93"/>
      <c r="D5" s="103" t="e">
        <f>C5/B5</f>
        <v>#DIV/0!</v>
      </c>
      <c r="E5" s="104" t="e">
        <f>(D5-0.02)*B5</f>
        <v>#DIV/0!</v>
      </c>
      <c r="F5" s="105"/>
      <c r="G5" s="106"/>
      <c r="H5" s="107"/>
      <c r="I5" s="93"/>
      <c r="J5" s="82" t="str">
        <f>IF(I5&gt;=C5,"○","×")</f>
        <v>○</v>
      </c>
      <c r="K5" s="95" t="e">
        <f>((F5*G5*H5)/H5)/G5</f>
        <v>#DIV/0!</v>
      </c>
      <c r="L5" s="95">
        <f>F5*G5*H5</f>
        <v>0</v>
      </c>
      <c r="M5" s="88" t="s">
        <v>200</v>
      </c>
    </row>
    <row r="6" spans="1:15" ht="27" customHeight="1">
      <c r="A6" s="84" t="s">
        <v>156</v>
      </c>
      <c r="B6" s="85"/>
      <c r="C6" s="85"/>
      <c r="D6" s="85"/>
      <c r="E6" s="85"/>
      <c r="F6" s="85"/>
      <c r="G6" s="85"/>
      <c r="H6" s="85"/>
      <c r="I6" s="85"/>
      <c r="J6" s="85"/>
      <c r="K6" s="86"/>
      <c r="L6" s="87"/>
      <c r="M6" s="88" t="s">
        <v>199</v>
      </c>
      <c r="N6" s="72" t="s">
        <v>119</v>
      </c>
      <c r="O6" s="72" t="s">
        <v>120</v>
      </c>
    </row>
    <row r="7" spans="1:15" ht="63" customHeight="1">
      <c r="A7" s="89" t="s">
        <v>127</v>
      </c>
      <c r="B7" s="90" t="s">
        <v>147</v>
      </c>
      <c r="C7" s="90" t="s">
        <v>148</v>
      </c>
      <c r="D7" s="90" t="s">
        <v>149</v>
      </c>
      <c r="E7" s="90" t="s">
        <v>150</v>
      </c>
      <c r="F7" s="90" t="s">
        <v>151</v>
      </c>
      <c r="G7" s="90" t="s">
        <v>152</v>
      </c>
      <c r="H7" s="90" t="s">
        <v>153</v>
      </c>
      <c r="I7" s="90" t="s">
        <v>131</v>
      </c>
      <c r="J7" s="90" t="s">
        <v>154</v>
      </c>
      <c r="K7" s="90" t="s">
        <v>133</v>
      </c>
      <c r="L7" s="90" t="s">
        <v>134</v>
      </c>
      <c r="M7" s="83"/>
    </row>
    <row r="8" spans="1:15" ht="84.75" customHeight="1">
      <c r="A8" s="91" t="s">
        <v>155</v>
      </c>
      <c r="B8" s="93"/>
      <c r="C8" s="93"/>
      <c r="D8" s="103" t="e">
        <f>C8/B8</f>
        <v>#DIV/0!</v>
      </c>
      <c r="E8" s="104" t="e">
        <f>(D8-0.02)*B8</f>
        <v>#DIV/0!</v>
      </c>
      <c r="F8" s="105"/>
      <c r="G8" s="106"/>
      <c r="H8" s="107"/>
      <c r="I8" s="93"/>
      <c r="J8" s="82" t="str">
        <f>IF(I8&gt;=C8,"○","×")</f>
        <v>○</v>
      </c>
      <c r="K8" s="95" t="e">
        <f>((F8*G8*H8)/H8)/G8</f>
        <v>#DIV/0!</v>
      </c>
      <c r="L8" s="95">
        <f>F8*G8*H8</f>
        <v>0</v>
      </c>
      <c r="M8" s="88" t="s">
        <v>200</v>
      </c>
    </row>
    <row r="13" spans="1:15">
      <c r="A13" s="108" t="s">
        <v>87</v>
      </c>
    </row>
    <row r="14" spans="1:15">
      <c r="A14" s="108" t="s">
        <v>143</v>
      </c>
    </row>
  </sheetData>
  <mergeCells count="2">
    <mergeCell ref="B1:K1"/>
    <mergeCell ref="A2:K2"/>
  </mergeCells>
  <phoneticPr fontId="51"/>
  <conditionalFormatting sqref="A5:J5 L5 A8:J8 L8">
    <cfRule type="expression" dxfId="2" priority="3">
      <formula>#REF!="×"</formula>
    </cfRule>
  </conditionalFormatting>
  <conditionalFormatting sqref="K5">
    <cfRule type="expression" dxfId="1" priority="2">
      <formula>$G$2="×"</formula>
    </cfRule>
  </conditionalFormatting>
  <conditionalFormatting sqref="K8">
    <cfRule type="expression" dxfId="0" priority="1">
      <formula>$G$2="×"</formula>
    </cfRule>
  </conditionalFormatting>
  <dataValidations count="1">
    <dataValidation type="list" allowBlank="1" showInputMessage="1" showErrorMessage="1" sqref="L6 L3" xr:uid="{3D8DDEF0-AF79-4522-8551-C4670C186463}">
      <formula1>$A$13:$A$14</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AC6C-FD4A-46C5-97B8-7AE785AD3919}">
  <dimension ref="A1:M22"/>
  <sheetViews>
    <sheetView view="pageBreakPreview" zoomScale="104" zoomScaleNormal="100" zoomScaleSheetLayoutView="85" workbookViewId="0">
      <selection activeCell="E21" sqref="E21"/>
    </sheetView>
  </sheetViews>
  <sheetFormatPr defaultColWidth="11.125" defaultRowHeight="14.25"/>
  <cols>
    <col min="1" max="1" width="31.625" style="111" customWidth="1"/>
    <col min="2" max="2" width="13.75" style="111" customWidth="1"/>
    <col min="3" max="12" width="11.125" style="111"/>
    <col min="13" max="13" width="17.25" style="111" customWidth="1"/>
    <col min="14" max="14" width="7.75" style="111" customWidth="1"/>
    <col min="15" max="16384" width="11.125" style="111"/>
  </cols>
  <sheetData>
    <row r="1" spans="1:13" ht="24" customHeight="1">
      <c r="A1" s="111" t="s">
        <v>191</v>
      </c>
    </row>
    <row r="2" spans="1:13" ht="24" customHeight="1">
      <c r="A2" s="112"/>
      <c r="B2" s="220" t="s">
        <v>160</v>
      </c>
      <c r="C2" s="220"/>
      <c r="D2" s="220"/>
      <c r="E2" s="220"/>
      <c r="F2" s="220"/>
      <c r="G2" s="220"/>
      <c r="H2" s="220"/>
      <c r="I2" s="113" t="s">
        <v>190</v>
      </c>
      <c r="J2" s="112"/>
      <c r="K2" s="112"/>
      <c r="L2" s="112"/>
      <c r="M2" s="112"/>
    </row>
    <row r="3" spans="1:13" ht="24" customHeight="1">
      <c r="A3" s="114" t="s">
        <v>161</v>
      </c>
      <c r="J3" s="115"/>
      <c r="L3" s="221" t="s">
        <v>162</v>
      </c>
      <c r="M3" s="221"/>
    </row>
    <row r="4" spans="1:13" ht="7.5" customHeight="1"/>
    <row r="5" spans="1:13" ht="24" customHeight="1">
      <c r="A5" s="222" t="s">
        <v>188</v>
      </c>
      <c r="B5" s="223"/>
      <c r="C5" s="222" t="s">
        <v>163</v>
      </c>
      <c r="D5" s="224"/>
      <c r="E5" s="224"/>
      <c r="F5" s="224"/>
      <c r="G5" s="224"/>
      <c r="H5" s="224"/>
      <c r="I5" s="224"/>
      <c r="J5" s="224"/>
      <c r="K5" s="224"/>
      <c r="L5" s="223"/>
      <c r="M5" s="116"/>
    </row>
    <row r="6" spans="1:13" ht="24" customHeight="1">
      <c r="A6" s="117"/>
      <c r="B6" s="118"/>
      <c r="C6" s="222" t="s">
        <v>164</v>
      </c>
      <c r="D6" s="224"/>
      <c r="E6" s="223"/>
      <c r="F6" s="222" t="s">
        <v>165</v>
      </c>
      <c r="G6" s="224"/>
      <c r="H6" s="224"/>
      <c r="I6" s="224"/>
      <c r="J6" s="224"/>
      <c r="K6" s="224"/>
      <c r="L6" s="223"/>
      <c r="M6" s="118"/>
    </row>
    <row r="7" spans="1:13" ht="24" customHeight="1">
      <c r="A7" s="119" t="s">
        <v>166</v>
      </c>
      <c r="B7" s="120" t="s">
        <v>167</v>
      </c>
      <c r="C7" s="121"/>
      <c r="D7" s="121"/>
      <c r="E7" s="120"/>
      <c r="F7" s="121"/>
      <c r="G7" s="218" t="s">
        <v>168</v>
      </c>
      <c r="H7" s="219"/>
      <c r="I7" s="218" t="s">
        <v>169</v>
      </c>
      <c r="J7" s="219"/>
      <c r="K7" s="218" t="s">
        <v>170</v>
      </c>
      <c r="L7" s="219"/>
      <c r="M7" s="120" t="s">
        <v>171</v>
      </c>
    </row>
    <row r="8" spans="1:13" ht="24" customHeight="1">
      <c r="A8" s="117"/>
      <c r="B8" s="120" t="s">
        <v>172</v>
      </c>
      <c r="C8" s="119" t="s">
        <v>173</v>
      </c>
      <c r="D8" s="119" t="s">
        <v>174</v>
      </c>
      <c r="E8" s="120" t="s">
        <v>175</v>
      </c>
      <c r="F8" s="119" t="s">
        <v>173</v>
      </c>
      <c r="G8" s="119"/>
      <c r="H8" s="121" t="s">
        <v>176</v>
      </c>
      <c r="I8" s="119"/>
      <c r="J8" s="121" t="s">
        <v>176</v>
      </c>
      <c r="K8" s="119"/>
      <c r="L8" s="121" t="s">
        <v>176</v>
      </c>
      <c r="M8" s="118"/>
    </row>
    <row r="9" spans="1:13" ht="24" customHeight="1">
      <c r="A9" s="122"/>
      <c r="B9" s="123"/>
      <c r="C9" s="124"/>
      <c r="D9" s="124"/>
      <c r="E9" s="123"/>
      <c r="F9" s="124"/>
      <c r="G9" s="124"/>
      <c r="H9" s="124" t="s">
        <v>177</v>
      </c>
      <c r="I9" s="124"/>
      <c r="J9" s="124" t="s">
        <v>177</v>
      </c>
      <c r="K9" s="124"/>
      <c r="L9" s="124" t="s">
        <v>177</v>
      </c>
      <c r="M9" s="125"/>
    </row>
    <row r="10" spans="1:13" ht="20.100000000000001" customHeight="1">
      <c r="A10" s="117"/>
      <c r="B10" s="126" t="s">
        <v>178</v>
      </c>
      <c r="C10" s="127"/>
      <c r="D10" s="127" t="s">
        <v>178</v>
      </c>
      <c r="E10" s="126" t="s">
        <v>178</v>
      </c>
      <c r="F10" s="127"/>
      <c r="G10" s="127" t="s">
        <v>178</v>
      </c>
      <c r="H10" s="127" t="s">
        <v>178</v>
      </c>
      <c r="I10" s="127" t="s">
        <v>178</v>
      </c>
      <c r="J10" s="127" t="s">
        <v>178</v>
      </c>
      <c r="K10" s="127" t="s">
        <v>178</v>
      </c>
      <c r="L10" s="126" t="s">
        <v>178</v>
      </c>
      <c r="M10" s="126"/>
    </row>
    <row r="11" spans="1:13" ht="24" customHeight="1">
      <c r="A11" s="117" t="s">
        <v>179</v>
      </c>
      <c r="B11" s="128"/>
      <c r="C11" s="129"/>
      <c r="D11" s="129"/>
      <c r="E11" s="128"/>
      <c r="F11" s="129"/>
      <c r="G11" s="129"/>
      <c r="H11" s="129"/>
      <c r="I11" s="129"/>
      <c r="J11" s="129"/>
      <c r="K11" s="129"/>
      <c r="L11" s="128"/>
      <c r="M11" s="118"/>
    </row>
    <row r="12" spans="1:13" ht="24" customHeight="1">
      <c r="A12" s="117" t="s">
        <v>180</v>
      </c>
      <c r="B12" s="128"/>
      <c r="C12" s="129"/>
      <c r="D12" s="129"/>
      <c r="E12" s="128"/>
      <c r="F12" s="129"/>
      <c r="G12" s="129"/>
      <c r="H12" s="129"/>
      <c r="I12" s="129"/>
      <c r="J12" s="129"/>
      <c r="K12" s="129"/>
      <c r="L12" s="128"/>
      <c r="M12" s="118"/>
    </row>
    <row r="13" spans="1:13" ht="24" customHeight="1">
      <c r="A13" s="122"/>
      <c r="B13" s="130"/>
      <c r="C13" s="131"/>
      <c r="D13" s="131"/>
      <c r="E13" s="130"/>
      <c r="F13" s="131"/>
      <c r="G13" s="131"/>
      <c r="H13" s="131"/>
      <c r="I13" s="131"/>
      <c r="J13" s="131"/>
      <c r="K13" s="131"/>
      <c r="L13" s="130"/>
      <c r="M13" s="125"/>
    </row>
    <row r="14" spans="1:13" ht="24" customHeight="1">
      <c r="L14" s="132"/>
    </row>
    <row r="15" spans="1:13" s="133" customFormat="1" ht="20.100000000000001" customHeight="1">
      <c r="A15" s="133" t="s">
        <v>181</v>
      </c>
    </row>
    <row r="16" spans="1:13" s="133" customFormat="1" ht="20.100000000000001" customHeight="1">
      <c r="A16" s="133" t="s">
        <v>189</v>
      </c>
    </row>
    <row r="17" spans="1:1" s="133" customFormat="1" ht="20.100000000000001" customHeight="1">
      <c r="A17" s="133" t="s">
        <v>182</v>
      </c>
    </row>
    <row r="18" spans="1:1" s="133" customFormat="1" ht="20.100000000000001" customHeight="1">
      <c r="A18" s="133" t="s">
        <v>183</v>
      </c>
    </row>
    <row r="19" spans="1:1" s="133" customFormat="1" ht="20.100000000000001" customHeight="1">
      <c r="A19" s="133" t="s">
        <v>184</v>
      </c>
    </row>
    <row r="20" spans="1:1" s="133" customFormat="1" ht="20.100000000000001" customHeight="1">
      <c r="A20" s="133" t="s">
        <v>185</v>
      </c>
    </row>
    <row r="21" spans="1:1" s="133" customFormat="1" ht="20.100000000000001" customHeight="1">
      <c r="A21" s="133" t="s">
        <v>186</v>
      </c>
    </row>
    <row r="22" spans="1:1" s="133" customFormat="1" ht="20.100000000000001" customHeight="1">
      <c r="A22" s="133" t="s">
        <v>187</v>
      </c>
    </row>
  </sheetData>
  <sheetProtection selectLockedCells="1"/>
  <mergeCells count="9">
    <mergeCell ref="G7:H7"/>
    <mergeCell ref="I7:J7"/>
    <mergeCell ref="K7:L7"/>
    <mergeCell ref="B2:H2"/>
    <mergeCell ref="L3:M3"/>
    <mergeCell ref="A5:B5"/>
    <mergeCell ref="C5:L5"/>
    <mergeCell ref="C6:E6"/>
    <mergeCell ref="F6:L6"/>
  </mergeCells>
  <phoneticPr fontId="51"/>
  <pageMargins left="0.51181102362204722" right="0.51181102362204722" top="0.55118110236220474" bottom="0.55118110236220474"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様式第１号</vt:lpstr>
      <vt:lpstr>様式第１号別紙</vt:lpstr>
      <vt:lpstr>様式第２号</vt:lpstr>
      <vt:lpstr>様式第２号別紙</vt:lpstr>
      <vt:lpstr>（参考様式）給付金調書</vt:lpstr>
      <vt:lpstr>'（参考様式）給付金調書'!Print_Area</vt:lpstr>
      <vt:lpstr>様式第１号!Print_Area</vt:lpstr>
      <vt:lpstr>様式第１号別紙!Print_Area</vt:lpstr>
      <vt:lpstr>様式第２号!Print_Area</vt:lpstr>
      <vt:lpstr>様式第２号別紙!Print_Area</vt:lpstr>
      <vt:lpstr>様式第２号!Print_Titles</vt:lpstr>
      <vt:lpstr>様式第２号別紙!Print_Titles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長谷川彰吾</cp:lastModifiedBy>
  <cp:revision/>
  <cp:lastPrinted>2026-02-02T09:42:30Z</cp:lastPrinted>
  <dcterms:created xsi:type="dcterms:W3CDTF">2022-10-20T05:26:00Z</dcterms:created>
  <dcterms:modified xsi:type="dcterms:W3CDTF">2026-03-11T08:56:19Z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