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S010047\新common\新common\企画調整担当\令和６年度\髙橋\学校名鑑\1101 原稿（チェック修正）\"/>
    </mc:Choice>
  </mc:AlternateContent>
  <bookViews>
    <workbookView xWindow="-12" yWindow="-12" windowWidth="7680" windowHeight="8328" firstSheet="1" activeTab="2"/>
  </bookViews>
  <sheets>
    <sheet name="NAV000" sheetId="1" state="hidden" r:id="rId1"/>
    <sheet name="公立全日制本科" sheetId="5" r:id="rId2"/>
    <sheet name="公立定時制本科" sheetId="6" r:id="rId3"/>
    <sheet name="私立" sheetId="7" r:id="rId4"/>
  </sheets>
  <definedNames>
    <definedName name="_xlnm.Print_Area" localSheetId="1">公立全日制本科!$A$1:$L$72</definedName>
    <definedName name="_xlnm.Print_Area" localSheetId="2">公立定時制本科!$A$1:$N$12</definedName>
    <definedName name="_xlnm.Print_Area" localSheetId="3">私立!$A$1:$K$21</definedName>
    <definedName name="_xlnm.Print_Titles" localSheetId="1">公立全日制本科!$4:$5</definedName>
  </definedNames>
  <calcPr calcId="162913"/>
</workbook>
</file>

<file path=xl/calcChain.xml><?xml version="1.0" encoding="utf-8"?>
<calcChain xmlns="http://schemas.openxmlformats.org/spreadsheetml/2006/main">
  <c r="C5" i="6" l="1"/>
  <c r="C15" i="7" l="1"/>
  <c r="D15" i="7"/>
  <c r="E15" i="7"/>
  <c r="F15" i="7"/>
  <c r="G15" i="7"/>
  <c r="H15" i="7"/>
  <c r="L65" i="5" l="1"/>
  <c r="K65" i="5"/>
  <c r="J65" i="5"/>
  <c r="I65" i="5"/>
  <c r="H65" i="5"/>
  <c r="G65" i="5"/>
  <c r="F65" i="5"/>
  <c r="E65" i="5"/>
  <c r="D65" i="5"/>
  <c r="D67" i="5"/>
  <c r="E67" i="5"/>
  <c r="F67" i="5"/>
  <c r="G67" i="5"/>
  <c r="H67" i="5"/>
  <c r="I67" i="5"/>
  <c r="B5" i="6" l="1"/>
  <c r="K5" i="6"/>
  <c r="J5" i="6"/>
  <c r="I5" i="6"/>
  <c r="H5" i="6"/>
  <c r="F5" i="6"/>
  <c r="G5" i="6"/>
  <c r="E5" i="6"/>
  <c r="D5" i="6"/>
  <c r="L11" i="6"/>
  <c r="M11" i="6"/>
  <c r="C67" i="5"/>
  <c r="C65" i="5" s="1"/>
  <c r="B67" i="5"/>
  <c r="K70" i="5"/>
  <c r="J70" i="5"/>
  <c r="K20" i="5"/>
  <c r="J9" i="5"/>
  <c r="K9" i="5"/>
  <c r="I7" i="7"/>
  <c r="K7" i="7" s="1"/>
  <c r="I10" i="7"/>
  <c r="J7" i="7"/>
  <c r="J26" i="5"/>
  <c r="C12" i="5"/>
  <c r="K49" i="5"/>
  <c r="J49" i="5"/>
  <c r="B31" i="5"/>
  <c r="I13" i="7"/>
  <c r="J13" i="7"/>
  <c r="K13" i="7" s="1"/>
  <c r="J10" i="7"/>
  <c r="K10" i="7"/>
  <c r="J11" i="7"/>
  <c r="I11" i="7"/>
  <c r="K16" i="5"/>
  <c r="J16" i="5"/>
  <c r="L7" i="6"/>
  <c r="K14" i="5"/>
  <c r="K15" i="5"/>
  <c r="L15" i="5" s="1"/>
  <c r="K17" i="5"/>
  <c r="L17" i="5" s="1"/>
  <c r="K13" i="5"/>
  <c r="J14" i="5"/>
  <c r="J15" i="5"/>
  <c r="J17" i="5"/>
  <c r="J13" i="5"/>
  <c r="K57" i="5"/>
  <c r="J57" i="5"/>
  <c r="D51" i="5"/>
  <c r="E51" i="5"/>
  <c r="F51" i="5"/>
  <c r="G51" i="5"/>
  <c r="H51" i="5"/>
  <c r="I51" i="5"/>
  <c r="C51" i="5"/>
  <c r="B51" i="5"/>
  <c r="K55" i="5"/>
  <c r="L55" i="5" s="1"/>
  <c r="J55" i="5"/>
  <c r="D12" i="5"/>
  <c r="E12" i="5"/>
  <c r="F12" i="5"/>
  <c r="G12" i="5"/>
  <c r="H12" i="5"/>
  <c r="I12" i="5"/>
  <c r="J20" i="5"/>
  <c r="L20" i="5" s="1"/>
  <c r="J21" i="5"/>
  <c r="L21" i="5" s="1"/>
  <c r="K21" i="5"/>
  <c r="J22" i="5"/>
  <c r="K22" i="5"/>
  <c r="J23" i="5"/>
  <c r="K23" i="5"/>
  <c r="J24" i="5"/>
  <c r="K24" i="5"/>
  <c r="J25" i="5"/>
  <c r="K25" i="5"/>
  <c r="K26" i="5"/>
  <c r="J27" i="5"/>
  <c r="K27" i="5"/>
  <c r="J28" i="5"/>
  <c r="K28" i="5"/>
  <c r="K35" i="5"/>
  <c r="J35" i="5"/>
  <c r="D31" i="5"/>
  <c r="C31" i="5"/>
  <c r="E31" i="5"/>
  <c r="F31" i="5"/>
  <c r="G31" i="5"/>
  <c r="H31" i="5"/>
  <c r="I31" i="5"/>
  <c r="B19" i="7"/>
  <c r="B15" i="7"/>
  <c r="B9" i="7"/>
  <c r="B5" i="7" s="1"/>
  <c r="J21" i="7"/>
  <c r="I21" i="7"/>
  <c r="K21" i="7" s="1"/>
  <c r="J20" i="7"/>
  <c r="J19" i="7" s="1"/>
  <c r="I20" i="7"/>
  <c r="J17" i="7"/>
  <c r="I17" i="7"/>
  <c r="K17" i="7" s="1"/>
  <c r="J16" i="7"/>
  <c r="I16" i="7"/>
  <c r="J12" i="7"/>
  <c r="I12" i="7"/>
  <c r="K12" i="7" s="1"/>
  <c r="M9" i="6"/>
  <c r="M7" i="6"/>
  <c r="N7" i="6" s="1"/>
  <c r="L9" i="6"/>
  <c r="N9" i="6" s="1"/>
  <c r="K54" i="5"/>
  <c r="J54" i="5"/>
  <c r="L54" i="5" s="1"/>
  <c r="K53" i="5"/>
  <c r="J53" i="5"/>
  <c r="K52" i="5"/>
  <c r="J52" i="5"/>
  <c r="K44" i="5"/>
  <c r="J44" i="5"/>
  <c r="K46" i="5"/>
  <c r="J46" i="5"/>
  <c r="K43" i="5"/>
  <c r="L43" i="5" s="1"/>
  <c r="J43" i="5"/>
  <c r="K40" i="5"/>
  <c r="J40" i="5"/>
  <c r="K39" i="5"/>
  <c r="J39" i="5"/>
  <c r="K34" i="5"/>
  <c r="J34" i="5"/>
  <c r="L34" i="5" s="1"/>
  <c r="K33" i="5"/>
  <c r="J33" i="5"/>
  <c r="K32" i="5"/>
  <c r="J32" i="5"/>
  <c r="K29" i="5"/>
  <c r="J29" i="5"/>
  <c r="J69" i="5"/>
  <c r="K69" i="5"/>
  <c r="L69" i="5" s="1"/>
  <c r="K68" i="5"/>
  <c r="J68" i="5"/>
  <c r="J67" i="5" s="1"/>
  <c r="B65" i="5"/>
  <c r="B12" i="5"/>
  <c r="C9" i="7"/>
  <c r="H9" i="7"/>
  <c r="H19" i="7"/>
  <c r="G9" i="7"/>
  <c r="G19" i="7"/>
  <c r="F9" i="7"/>
  <c r="F19" i="7"/>
  <c r="E9" i="7"/>
  <c r="E19" i="7"/>
  <c r="D9" i="7"/>
  <c r="D19" i="7"/>
  <c r="C19" i="7"/>
  <c r="C5" i="7" s="1"/>
  <c r="I19" i="5"/>
  <c r="I38" i="5"/>
  <c r="I42" i="5"/>
  <c r="H19" i="5"/>
  <c r="H38" i="5"/>
  <c r="H42" i="5"/>
  <c r="G19" i="5"/>
  <c r="G38" i="5"/>
  <c r="G42" i="5"/>
  <c r="F19" i="5"/>
  <c r="F38" i="5"/>
  <c r="F42" i="5"/>
  <c r="E19" i="5"/>
  <c r="E38" i="5"/>
  <c r="E42" i="5"/>
  <c r="D19" i="5"/>
  <c r="D38" i="5"/>
  <c r="D42" i="5"/>
  <c r="C19" i="5"/>
  <c r="C38" i="5"/>
  <c r="C42" i="5"/>
  <c r="B19" i="5"/>
  <c r="B38" i="5"/>
  <c r="B42" i="5"/>
  <c r="L29" i="5"/>
  <c r="K20" i="7"/>
  <c r="J51" i="5" l="1"/>
  <c r="L49" i="5"/>
  <c r="J42" i="5"/>
  <c r="N11" i="6"/>
  <c r="N5" i="6" s="1"/>
  <c r="M5" i="6"/>
  <c r="K19" i="7"/>
  <c r="I19" i="7"/>
  <c r="J15" i="7"/>
  <c r="J9" i="7"/>
  <c r="G5" i="7"/>
  <c r="H5" i="7"/>
  <c r="F5" i="7"/>
  <c r="K67" i="5"/>
  <c r="L46" i="5"/>
  <c r="L16" i="5"/>
  <c r="L40" i="5"/>
  <c r="L24" i="5"/>
  <c r="L27" i="5"/>
  <c r="J19" i="5"/>
  <c r="D7" i="5"/>
  <c r="L35" i="5"/>
  <c r="K51" i="5"/>
  <c r="L33" i="5"/>
  <c r="L53" i="5"/>
  <c r="L57" i="5"/>
  <c r="L26" i="5"/>
  <c r="B7" i="5"/>
  <c r="G7" i="5"/>
  <c r="L25" i="5"/>
  <c r="K38" i="5"/>
  <c r="J31" i="5"/>
  <c r="L52" i="5"/>
  <c r="L51" i="5" s="1"/>
  <c r="L70" i="5"/>
  <c r="K31" i="5"/>
  <c r="K12" i="5"/>
  <c r="E7" i="5"/>
  <c r="D5" i="7"/>
  <c r="L22" i="5"/>
  <c r="J12" i="5"/>
  <c r="L5" i="6"/>
  <c r="C7" i="5"/>
  <c r="F7" i="5"/>
  <c r="H7" i="5"/>
  <c r="K42" i="5"/>
  <c r="L28" i="5"/>
  <c r="I15" i="7"/>
  <c r="I7" i="5"/>
  <c r="E5" i="7"/>
  <c r="K11" i="7"/>
  <c r="L39" i="5"/>
  <c r="L38" i="5" s="1"/>
  <c r="L44" i="5"/>
  <c r="L42" i="5" s="1"/>
  <c r="J5" i="7"/>
  <c r="L23" i="5"/>
  <c r="K9" i="7"/>
  <c r="K16" i="7"/>
  <c r="K15" i="7" s="1"/>
  <c r="L13" i="5"/>
  <c r="J38" i="5"/>
  <c r="I9" i="7"/>
  <c r="L14" i="5"/>
  <c r="L32" i="5"/>
  <c r="L9" i="5"/>
  <c r="L68" i="5"/>
  <c r="K19" i="5"/>
  <c r="I5" i="7" l="1"/>
  <c r="L67" i="5"/>
  <c r="L31" i="5"/>
  <c r="L12" i="5"/>
  <c r="K7" i="5"/>
  <c r="J7" i="5"/>
  <c r="K5" i="7"/>
  <c r="L19" i="5"/>
  <c r="L7" i="5" l="1"/>
</calcChain>
</file>

<file path=xl/sharedStrings.xml><?xml version="1.0" encoding="utf-8"?>
<sst xmlns="http://schemas.openxmlformats.org/spreadsheetml/2006/main" count="133" uniqueCount="69">
  <si>
    <t>学科数</t>
  </si>
  <si>
    <t>学級数</t>
  </si>
  <si>
    <t>　　２　　　　年</t>
  </si>
  <si>
    <t>男</t>
  </si>
  <si>
    <t>女</t>
  </si>
  <si>
    <t xml:space="preserve"> 総　　数</t>
  </si>
  <si>
    <t>農業</t>
  </si>
  <si>
    <t>園芸</t>
  </si>
  <si>
    <t>機械</t>
  </si>
  <si>
    <t>電子機械</t>
  </si>
  <si>
    <t>自動車</t>
  </si>
  <si>
    <t>電気</t>
  </si>
  <si>
    <t>電子</t>
  </si>
  <si>
    <t>建築</t>
  </si>
  <si>
    <t>土木</t>
  </si>
  <si>
    <t>化学工業</t>
  </si>
  <si>
    <t>その他</t>
  </si>
  <si>
    <t>商業</t>
  </si>
  <si>
    <t>流通経済</t>
  </si>
  <si>
    <t>情報処理</t>
  </si>
  <si>
    <t>被服</t>
  </si>
  <si>
    <t>食物</t>
  </si>
  <si>
    <t>理数</t>
  </si>
  <si>
    <t>音楽・美術</t>
  </si>
  <si>
    <t>体育</t>
  </si>
  <si>
    <t>計</t>
  </si>
  <si>
    <t>その他</t>
    <rPh sb="2" eb="3">
      <t>タ</t>
    </rPh>
    <phoneticPr fontId="7"/>
  </si>
  <si>
    <t>　　１　　　　年</t>
  </si>
  <si>
    <t>　　３　 　　 年</t>
  </si>
  <si>
    <t>　　　 　　　　計</t>
  </si>
  <si>
    <t>　　１　　　　　　年</t>
  </si>
  <si>
    <t>　　２　　　　　　年</t>
  </si>
  <si>
    <t>　　３　　　　　　年</t>
  </si>
  <si>
    <t>　　４　　　　　　年</t>
  </si>
  <si>
    <t>　　　　　　　　　計</t>
  </si>
  <si>
    <t>設備工業</t>
    <rPh sb="0" eb="2">
      <t>セツビ</t>
    </rPh>
    <rPh sb="2" eb="4">
      <t>コウギョウ</t>
    </rPh>
    <phoneticPr fontId="7"/>
  </si>
  <si>
    <t>情報処理</t>
    <rPh sb="0" eb="2">
      <t>ジョウホウ</t>
    </rPh>
    <rPh sb="2" eb="4">
      <t>ショリ</t>
    </rPh>
    <phoneticPr fontId="7"/>
  </si>
  <si>
    <t>　県　立（全日制本科）　専攻科を除く</t>
  </si>
  <si>
    <t>区　　分</t>
  </si>
  <si>
    <t>総　　数</t>
  </si>
  <si>
    <t xml:space="preserve">  普　　通</t>
  </si>
  <si>
    <t>　農　　業</t>
  </si>
  <si>
    <t>　工　　業</t>
  </si>
  <si>
    <t>　商　　業</t>
  </si>
  <si>
    <t>　水　　産</t>
  </si>
  <si>
    <t>　家　　庭</t>
  </si>
  <si>
    <t>　看　　護</t>
  </si>
  <si>
    <t>　そ の 他</t>
  </si>
  <si>
    <t>　総　　合</t>
  </si>
  <si>
    <t>　市　立（全日制本科）</t>
  </si>
  <si>
    <t>　普　　通</t>
  </si>
  <si>
    <t>　県　立（定時制本科）</t>
  </si>
  <si>
    <t>　私　立（全日制本科）　専攻科を除く</t>
  </si>
  <si>
    <t>7　高等学校の学年別・学科別生徒数</t>
    <phoneticPr fontId="7"/>
  </si>
  <si>
    <t>会計</t>
    <rPh sb="0" eb="2">
      <t>カイケイ</t>
    </rPh>
    <phoneticPr fontId="7"/>
  </si>
  <si>
    <t>農業土木</t>
    <rPh sb="0" eb="2">
      <t>ノウギョウ</t>
    </rPh>
    <rPh sb="2" eb="4">
      <t>ドボク</t>
    </rPh>
    <phoneticPr fontId="7"/>
  </si>
  <si>
    <t>情報技術</t>
    <rPh sb="2" eb="4">
      <t>ギジュツ</t>
    </rPh>
    <phoneticPr fontId="7"/>
  </si>
  <si>
    <t>経済科</t>
  </si>
  <si>
    <t>総合ビジネス科</t>
  </si>
  <si>
    <t xml:space="preserve"> </t>
    <phoneticPr fontId="7"/>
  </si>
  <si>
    <t>国際</t>
    <rPh sb="0" eb="2">
      <t>コクサイ</t>
    </rPh>
    <phoneticPr fontId="7"/>
  </si>
  <si>
    <t>食品科学</t>
    <phoneticPr fontId="7"/>
  </si>
  <si>
    <t>　情　　報</t>
    <rPh sb="1" eb="2">
      <t>ジョウ</t>
    </rPh>
    <rPh sb="4" eb="5">
      <t>ホウ</t>
    </rPh>
    <phoneticPr fontId="7"/>
  </si>
  <si>
    <t>情報システム設計・管理</t>
    <rPh sb="0" eb="2">
      <t>ジョウホウ</t>
    </rPh>
    <rPh sb="6" eb="8">
      <t>セッケイ</t>
    </rPh>
    <rPh sb="9" eb="11">
      <t>カンリ</t>
    </rPh>
    <phoneticPr fontId="7"/>
  </si>
  <si>
    <t>海洋漁業</t>
    <phoneticPr fontId="7"/>
  </si>
  <si>
    <t>資源増殖</t>
    <rPh sb="0" eb="4">
      <t>シゲンゾウショク</t>
    </rPh>
    <phoneticPr fontId="7"/>
  </si>
  <si>
    <t xml:space="preserve"> 総　　数</t>
    <phoneticPr fontId="7"/>
  </si>
  <si>
    <t>情報科</t>
    <rPh sb="0" eb="3">
      <t>ジョウホウカ</t>
    </rPh>
    <phoneticPr fontId="7"/>
  </si>
  <si>
    <t>　総　　合</t>
    <rPh sb="1" eb="2">
      <t>ソウ</t>
    </rPh>
    <rPh sb="4" eb="5">
      <t>ゴウ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</si>
</sst>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;\-#,##0;&quot;-&quot;"/>
    <numFmt numFmtId="177" formatCode="0_);[Red]\(0\)"/>
  </numFmts>
  <fonts count="27">
    <font>
      <sz val="11"/>
      <name val="明朝"/>
      <family val="3"/>
      <charset val="128"/>
    </font>
    <font>
      <sz val="11"/>
      <name val="明朝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0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176" fontId="2" fillId="0" borderId="0" applyFill="0" applyBorder="0" applyAlignment="0"/>
    <xf numFmtId="38" fontId="24" fillId="0" borderId="0" applyFill="0" applyBorder="0" applyAlignment="0" applyProtection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3" fillId="0" borderId="0"/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5" borderId="3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" fillId="4" borderId="4" applyNumberFormat="0" applyFont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7" borderId="6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7" borderId="1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23" fillId="6" borderId="0" applyNumberFormat="0" applyBorder="0" applyAlignment="0" applyProtection="0">
      <alignment vertical="center"/>
    </xf>
  </cellStyleXfs>
  <cellXfs count="73">
    <xf numFmtId="0" fontId="0" fillId="0" borderId="0" xfId="0"/>
    <xf numFmtId="0" fontId="5" fillId="0" borderId="12" xfId="0" applyFont="1" applyFill="1" applyBorder="1" applyAlignment="1">
      <alignment horizontal="left"/>
    </xf>
    <xf numFmtId="41" fontId="5" fillId="0" borderId="12" xfId="0" applyNumberFormat="1" applyFont="1" applyFill="1" applyBorder="1"/>
    <xf numFmtId="41" fontId="5" fillId="0" borderId="13" xfId="0" applyNumberFormat="1" applyFont="1" applyFill="1" applyBorder="1"/>
    <xf numFmtId="41" fontId="5" fillId="0" borderId="0" xfId="0" applyNumberFormat="1" applyFont="1" applyFill="1" applyBorder="1"/>
    <xf numFmtId="41" fontId="5" fillId="0" borderId="14" xfId="0" applyNumberFormat="1" applyFont="1" applyFill="1" applyBorder="1"/>
    <xf numFmtId="0" fontId="6" fillId="0" borderId="12" xfId="0" applyFont="1" applyFill="1" applyBorder="1"/>
    <xf numFmtId="41" fontId="5" fillId="0" borderId="0" xfId="0" applyNumberFormat="1" applyFont="1" applyFill="1"/>
    <xf numFmtId="0" fontId="5" fillId="0" borderId="12" xfId="0" applyFont="1" applyFill="1" applyBorder="1"/>
    <xf numFmtId="41" fontId="26" fillId="0" borderId="13" xfId="0" applyNumberFormat="1" applyFont="1" applyFill="1" applyBorder="1"/>
    <xf numFmtId="41" fontId="26" fillId="0" borderId="0" xfId="0" applyNumberFormat="1" applyFont="1" applyFill="1" applyBorder="1"/>
    <xf numFmtId="41" fontId="26" fillId="0" borderId="14" xfId="0" applyNumberFormat="1" applyFont="1" applyFill="1" applyBorder="1"/>
    <xf numFmtId="0" fontId="6" fillId="0" borderId="12" xfId="0" applyFont="1" applyFill="1" applyBorder="1" applyAlignment="1">
      <alignment horizontal="right"/>
    </xf>
    <xf numFmtId="41" fontId="6" fillId="0" borderId="13" xfId="0" applyNumberFormat="1" applyFont="1" applyFill="1" applyBorder="1"/>
    <xf numFmtId="41" fontId="6" fillId="0" borderId="0" xfId="0" applyNumberFormat="1" applyFont="1" applyFill="1" applyBorder="1"/>
    <xf numFmtId="0" fontId="6" fillId="0" borderId="13" xfId="0" applyFont="1" applyFill="1" applyBorder="1" applyAlignment="1">
      <alignment horizontal="right"/>
    </xf>
    <xf numFmtId="0" fontId="6" fillId="0" borderId="15" xfId="0" applyFont="1" applyFill="1" applyBorder="1"/>
    <xf numFmtId="41" fontId="5" fillId="0" borderId="16" xfId="0" applyNumberFormat="1" applyFont="1" applyFill="1" applyBorder="1"/>
    <xf numFmtId="41" fontId="5" fillId="0" borderId="15" xfId="0" applyNumberFormat="1" applyFont="1" applyFill="1" applyBorder="1"/>
    <xf numFmtId="41" fontId="5" fillId="0" borderId="17" xfId="0" applyNumberFormat="1" applyFont="1" applyFill="1" applyBorder="1"/>
    <xf numFmtId="41" fontId="5" fillId="0" borderId="18" xfId="0" applyNumberFormat="1" applyFont="1" applyFill="1" applyBorder="1"/>
    <xf numFmtId="0" fontId="25" fillId="0" borderId="12" xfId="0" applyFont="1" applyFill="1" applyBorder="1" applyAlignment="1">
      <alignment horizontal="right"/>
    </xf>
    <xf numFmtId="0" fontId="6" fillId="0" borderId="0" xfId="0" applyFont="1" applyFill="1"/>
    <xf numFmtId="41" fontId="6" fillId="0" borderId="19" xfId="0" applyNumberFormat="1" applyFont="1" applyFill="1" applyBorder="1"/>
    <xf numFmtId="41" fontId="6" fillId="0" borderId="0" xfId="0" applyNumberFormat="1" applyFont="1" applyFill="1"/>
    <xf numFmtId="0" fontId="5" fillId="0" borderId="18" xfId="0" applyFont="1" applyFill="1" applyBorder="1"/>
    <xf numFmtId="41" fontId="6" fillId="0" borderId="18" xfId="0" applyNumberFormat="1" applyFont="1" applyFill="1" applyBorder="1"/>
    <xf numFmtId="0" fontId="6" fillId="0" borderId="20" xfId="0" applyFont="1" applyFill="1" applyBorder="1" applyAlignment="1">
      <alignment horizontal="center"/>
    </xf>
    <xf numFmtId="0" fontId="6" fillId="0" borderId="21" xfId="0" applyFont="1" applyFill="1" applyBorder="1"/>
    <xf numFmtId="0" fontId="6" fillId="0" borderId="22" xfId="0" applyFont="1" applyFill="1" applyBorder="1"/>
    <xf numFmtId="0" fontId="6" fillId="0" borderId="2" xfId="0" applyFont="1" applyFill="1" applyBorder="1"/>
    <xf numFmtId="0" fontId="6" fillId="0" borderId="15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0" xfId="0" applyFont="1" applyFill="1" applyBorder="1"/>
    <xf numFmtId="0" fontId="6" fillId="0" borderId="18" xfId="0" applyFont="1" applyFill="1" applyBorder="1"/>
    <xf numFmtId="0" fontId="5" fillId="0" borderId="20" xfId="0" applyFont="1" applyFill="1" applyBorder="1"/>
    <xf numFmtId="41" fontId="5" fillId="0" borderId="20" xfId="0" applyNumberFormat="1" applyFont="1" applyFill="1" applyBorder="1"/>
    <xf numFmtId="41" fontId="5" fillId="0" borderId="24" xfId="0" applyNumberFormat="1" applyFont="1" applyFill="1" applyBorder="1"/>
    <xf numFmtId="41" fontId="5" fillId="0" borderId="25" xfId="0" applyNumberFormat="1" applyFont="1" applyFill="1" applyBorder="1"/>
    <xf numFmtId="41" fontId="5" fillId="0" borderId="19" xfId="0" applyNumberFormat="1" applyFont="1" applyFill="1" applyBorder="1"/>
    <xf numFmtId="0" fontId="6" fillId="0" borderId="19" xfId="0" applyFont="1" applyFill="1" applyBorder="1"/>
    <xf numFmtId="0" fontId="6" fillId="0" borderId="0" xfId="0" applyFont="1" applyFill="1" applyBorder="1"/>
    <xf numFmtId="41" fontId="6" fillId="0" borderId="20" xfId="0" applyNumberFormat="1" applyFont="1" applyFill="1" applyBorder="1" applyAlignment="1">
      <alignment horizontal="center"/>
    </xf>
    <xf numFmtId="41" fontId="6" fillId="0" borderId="21" xfId="0" applyNumberFormat="1" applyFont="1" applyFill="1" applyBorder="1"/>
    <xf numFmtId="41" fontId="6" fillId="0" borderId="22" xfId="0" applyNumberFormat="1" applyFont="1" applyFill="1" applyBorder="1"/>
    <xf numFmtId="41" fontId="6" fillId="0" borderId="2" xfId="0" applyNumberFormat="1" applyFont="1" applyFill="1" applyBorder="1"/>
    <xf numFmtId="41" fontId="6" fillId="0" borderId="15" xfId="0" applyNumberFormat="1" applyFont="1" applyFill="1" applyBorder="1" applyAlignment="1">
      <alignment horizontal="center"/>
    </xf>
    <xf numFmtId="41" fontId="6" fillId="0" borderId="23" xfId="0" applyNumberFormat="1" applyFont="1" applyFill="1" applyBorder="1" applyAlignment="1">
      <alignment horizontal="center"/>
    </xf>
    <xf numFmtId="0" fontId="6" fillId="0" borderId="15" xfId="0" applyFont="1" applyFill="1" applyBorder="1" applyAlignment="1">
      <alignment horizontal="right"/>
    </xf>
    <xf numFmtId="0" fontId="6" fillId="0" borderId="13" xfId="0" applyFont="1" applyFill="1" applyBorder="1"/>
    <xf numFmtId="0" fontId="5" fillId="0" borderId="0" xfId="0" applyFont="1" applyFill="1"/>
    <xf numFmtId="0" fontId="5" fillId="0" borderId="15" xfId="0" applyFont="1" applyFill="1" applyBorder="1"/>
    <xf numFmtId="41" fontId="6" fillId="0" borderId="12" xfId="0" applyNumberFormat="1" applyFont="1" applyFill="1" applyBorder="1"/>
    <xf numFmtId="41" fontId="6" fillId="0" borderId="14" xfId="0" applyNumberFormat="1" applyFont="1" applyFill="1" applyBorder="1"/>
    <xf numFmtId="41" fontId="6" fillId="0" borderId="20" xfId="0" applyNumberFormat="1" applyFont="1" applyFill="1" applyBorder="1"/>
    <xf numFmtId="41" fontId="6" fillId="0" borderId="24" xfId="0" applyNumberFormat="1" applyFont="1" applyFill="1" applyBorder="1"/>
    <xf numFmtId="41" fontId="6" fillId="0" borderId="25" xfId="0" applyNumberFormat="1" applyFont="1" applyFill="1" applyBorder="1"/>
    <xf numFmtId="41" fontId="26" fillId="0" borderId="0" xfId="48" applyNumberFormat="1" applyFont="1" applyFill="1" applyAlignment="1">
      <alignment horizontal="right"/>
    </xf>
    <xf numFmtId="41" fontId="26" fillId="0" borderId="13" xfId="48" applyNumberFormat="1" applyFont="1" applyFill="1" applyBorder="1" applyAlignment="1">
      <alignment horizontal="right"/>
    </xf>
    <xf numFmtId="41" fontId="26" fillId="0" borderId="14" xfId="48" applyNumberFormat="1" applyFont="1" applyFill="1" applyBorder="1" applyAlignment="1">
      <alignment horizontal="right"/>
    </xf>
    <xf numFmtId="41" fontId="26" fillId="0" borderId="0" xfId="0" applyNumberFormat="1" applyFont="1" applyFill="1"/>
    <xf numFmtId="177" fontId="6" fillId="0" borderId="0" xfId="48" applyNumberFormat="1" applyFont="1" applyFill="1">
      <alignment vertical="center"/>
    </xf>
    <xf numFmtId="177" fontId="6" fillId="0" borderId="13" xfId="48" applyNumberFormat="1" applyFont="1" applyFill="1" applyBorder="1">
      <alignment vertical="center"/>
    </xf>
    <xf numFmtId="177" fontId="6" fillId="0" borderId="14" xfId="48" applyNumberFormat="1" applyFont="1" applyFill="1" applyBorder="1">
      <alignment vertical="center"/>
    </xf>
    <xf numFmtId="41" fontId="6" fillId="0" borderId="0" xfId="48" applyNumberFormat="1" applyFont="1" applyFill="1">
      <alignment vertical="center"/>
    </xf>
    <xf numFmtId="41" fontId="6" fillId="0" borderId="14" xfId="48" applyNumberFormat="1" applyFont="1" applyFill="1" applyBorder="1">
      <alignment vertical="center"/>
    </xf>
    <xf numFmtId="41" fontId="6" fillId="0" borderId="13" xfId="48" applyNumberFormat="1" applyFont="1" applyFill="1" applyBorder="1">
      <alignment vertical="center"/>
    </xf>
    <xf numFmtId="41" fontId="6" fillId="0" borderId="15" xfId="0" applyNumberFormat="1" applyFont="1" applyFill="1" applyBorder="1"/>
    <xf numFmtId="177" fontId="6" fillId="0" borderId="18" xfId="48" applyNumberFormat="1" applyFont="1" applyFill="1" applyBorder="1">
      <alignment vertical="center"/>
    </xf>
    <xf numFmtId="177" fontId="6" fillId="0" borderId="17" xfId="48" applyNumberFormat="1" applyFont="1" applyFill="1" applyBorder="1">
      <alignment vertical="center"/>
    </xf>
    <xf numFmtId="177" fontId="6" fillId="0" borderId="16" xfId="48" applyNumberFormat="1" applyFont="1" applyFill="1" applyBorder="1">
      <alignment vertical="center"/>
    </xf>
    <xf numFmtId="41" fontId="6" fillId="0" borderId="17" xfId="0" applyNumberFormat="1" applyFont="1" applyFill="1" applyBorder="1"/>
    <xf numFmtId="41" fontId="6" fillId="0" borderId="16" xfId="0" applyNumberFormat="1" applyFont="1" applyFill="1" applyBorder="1"/>
  </cellXfs>
  <cellStyles count="50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Calc Currency (0)" xfId="19"/>
    <cellStyle name="Excel Built-in Comma [0]" xfId="20"/>
    <cellStyle name="Header1" xfId="21"/>
    <cellStyle name="Header2" xfId="22"/>
    <cellStyle name="Normal_#18-Internet" xfId="23"/>
    <cellStyle name="アクセント 1 2" xfId="24"/>
    <cellStyle name="アクセント 2 2" xfId="25"/>
    <cellStyle name="アクセント 3 2" xfId="26"/>
    <cellStyle name="アクセント 4 2" xfId="27"/>
    <cellStyle name="アクセント 5 2" xfId="28"/>
    <cellStyle name="アクセント 6 2" xfId="29"/>
    <cellStyle name="タイトル 2" xfId="30"/>
    <cellStyle name="チェック セル 2" xfId="31"/>
    <cellStyle name="どちらでもない 2" xfId="32"/>
    <cellStyle name="メモ 2" xfId="33"/>
    <cellStyle name="リンク セル 2" xfId="34"/>
    <cellStyle name="悪い 2" xfId="35"/>
    <cellStyle name="計算 2" xfId="36"/>
    <cellStyle name="警告文 2" xfId="37"/>
    <cellStyle name="桁区切り 2" xfId="38"/>
    <cellStyle name="見出し 1 2" xfId="39"/>
    <cellStyle name="見出し 2 2" xfId="40"/>
    <cellStyle name="見出し 3 2" xfId="41"/>
    <cellStyle name="見出し 4 2" xfId="42"/>
    <cellStyle name="集計 2" xfId="43"/>
    <cellStyle name="出力 2" xfId="44"/>
    <cellStyle name="説明文 2" xfId="45"/>
    <cellStyle name="入力 2" xfId="46"/>
    <cellStyle name="標準" xfId="0" builtinId="0"/>
    <cellStyle name="標準 2" xfId="47"/>
    <cellStyle name="標準_H24高校全日・定時（私立学事資料）" xfId="48"/>
    <cellStyle name="良い 2" xfId="4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RowHeight="13.2"/>
  <sheetData/>
  <phoneticPr fontId="7"/>
  <pageMargins left="0.78700000000000003" right="0.78700000000000003" top="0.98399999999999999" bottom="0.98399999999999999" header="0.51200000000000001" footer="0.51200000000000001"/>
  <headerFooter alignWithMargins="0">
    <oddHeader>&amp;A</oddHeader>
    <oddFooter>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73"/>
  <sheetViews>
    <sheetView view="pageBreakPreview" zoomScale="86" zoomScaleNormal="100" zoomScaleSheetLayoutView="86" workbookViewId="0">
      <selection activeCell="M11" sqref="M11"/>
    </sheetView>
  </sheetViews>
  <sheetFormatPr defaultColWidth="9" defaultRowHeight="12.75" customHeight="1"/>
  <cols>
    <col min="1" max="1" width="15.6640625" style="22" customWidth="1"/>
    <col min="2" max="2" width="7.77734375" style="22" customWidth="1"/>
    <col min="3" max="3" width="8.109375" style="22" customWidth="1"/>
    <col min="4" max="12" width="9.77734375" style="22" customWidth="1"/>
    <col min="13" max="20" width="11.33203125" style="22" customWidth="1"/>
    <col min="21" max="16384" width="9" style="22"/>
  </cols>
  <sheetData>
    <row r="1" spans="1:13" ht="12.75" customHeight="1">
      <c r="A1" s="50" t="s">
        <v>53</v>
      </c>
    </row>
    <row r="3" spans="1:13" ht="12.75" customHeight="1">
      <c r="A3" s="25" t="s">
        <v>37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3" ht="12.75" customHeight="1">
      <c r="A4" s="27" t="s">
        <v>38</v>
      </c>
      <c r="B4" s="27" t="s">
        <v>0</v>
      </c>
      <c r="C4" s="27" t="s">
        <v>1</v>
      </c>
      <c r="D4" s="28" t="s">
        <v>27</v>
      </c>
      <c r="E4" s="29"/>
      <c r="F4" s="28" t="s">
        <v>2</v>
      </c>
      <c r="G4" s="29"/>
      <c r="H4" s="28" t="s">
        <v>28</v>
      </c>
      <c r="I4" s="29"/>
      <c r="J4" s="28" t="s">
        <v>29</v>
      </c>
      <c r="K4" s="30"/>
      <c r="L4" s="29"/>
      <c r="M4" s="41"/>
    </row>
    <row r="5" spans="1:13" ht="12.75" customHeight="1">
      <c r="A5" s="16"/>
      <c r="B5" s="31"/>
      <c r="C5" s="31"/>
      <c r="D5" s="32" t="s">
        <v>3</v>
      </c>
      <c r="E5" s="32" t="s">
        <v>4</v>
      </c>
      <c r="F5" s="32" t="s">
        <v>3</v>
      </c>
      <c r="G5" s="32" t="s">
        <v>4</v>
      </c>
      <c r="H5" s="32" t="s">
        <v>3</v>
      </c>
      <c r="I5" s="32" t="s">
        <v>4</v>
      </c>
      <c r="J5" s="32" t="s">
        <v>3</v>
      </c>
      <c r="K5" s="32" t="s">
        <v>4</v>
      </c>
      <c r="L5" s="32" t="s">
        <v>25</v>
      </c>
      <c r="M5" s="41"/>
    </row>
    <row r="6" spans="1:13" ht="12.75" customHeight="1">
      <c r="A6" s="33"/>
      <c r="B6" s="36"/>
      <c r="C6" s="36"/>
      <c r="D6" s="37"/>
      <c r="E6" s="38"/>
      <c r="F6" s="37"/>
      <c r="G6" s="38"/>
      <c r="H6" s="37"/>
      <c r="I6" s="38"/>
      <c r="J6" s="37"/>
      <c r="K6" s="39"/>
      <c r="L6" s="38"/>
      <c r="M6" s="41"/>
    </row>
    <row r="7" spans="1:13" ht="12.75" customHeight="1">
      <c r="A7" s="1" t="s">
        <v>39</v>
      </c>
      <c r="B7" s="2">
        <f>B9+B12+B19+B31+B38+B42+B46+B51+B57+B49</f>
        <v>99</v>
      </c>
      <c r="C7" s="3">
        <f>C9+C12+C19+C31+C38+C42+C46+C51+C57+C49</f>
        <v>463</v>
      </c>
      <c r="D7" s="3">
        <f t="shared" ref="D7:L7" si="0">D9+D12+D19+D31+D38+D42+D46+D51+D57+D49</f>
        <v>2444</v>
      </c>
      <c r="E7" s="4">
        <f t="shared" si="0"/>
        <v>2388</v>
      </c>
      <c r="F7" s="3">
        <f t="shared" si="0"/>
        <v>2478</v>
      </c>
      <c r="G7" s="4">
        <f t="shared" si="0"/>
        <v>2415</v>
      </c>
      <c r="H7" s="3">
        <f t="shared" si="0"/>
        <v>2502</v>
      </c>
      <c r="I7" s="4">
        <f t="shared" si="0"/>
        <v>2511</v>
      </c>
      <c r="J7" s="3">
        <f t="shared" si="0"/>
        <v>7424</v>
      </c>
      <c r="K7" s="4">
        <f t="shared" si="0"/>
        <v>7314</v>
      </c>
      <c r="L7" s="5">
        <f t="shared" si="0"/>
        <v>14738</v>
      </c>
      <c r="M7" s="41"/>
    </row>
    <row r="8" spans="1:13" ht="12.75" customHeight="1">
      <c r="A8" s="6"/>
      <c r="B8" s="2"/>
      <c r="C8" s="2"/>
      <c r="D8" s="3"/>
      <c r="E8" s="5"/>
      <c r="F8" s="4"/>
      <c r="G8" s="5"/>
      <c r="H8" s="3"/>
      <c r="I8" s="5"/>
      <c r="J8" s="3"/>
      <c r="K8" s="7"/>
      <c r="L8" s="5"/>
      <c r="M8" s="41"/>
    </row>
    <row r="9" spans="1:13" ht="12.75" customHeight="1">
      <c r="A9" s="8" t="s">
        <v>40</v>
      </c>
      <c r="B9" s="2">
        <v>24</v>
      </c>
      <c r="C9" s="2">
        <v>237</v>
      </c>
      <c r="D9" s="3">
        <v>1183</v>
      </c>
      <c r="E9" s="5">
        <v>1498</v>
      </c>
      <c r="F9" s="4">
        <v>1167</v>
      </c>
      <c r="G9" s="5">
        <v>1531</v>
      </c>
      <c r="H9" s="4">
        <v>1180</v>
      </c>
      <c r="I9" s="4">
        <v>1621</v>
      </c>
      <c r="J9" s="9">
        <f>D9+F9+H9</f>
        <v>3530</v>
      </c>
      <c r="K9" s="10">
        <f>E9+G9+I9</f>
        <v>4650</v>
      </c>
      <c r="L9" s="11">
        <f>J9+K9</f>
        <v>8180</v>
      </c>
      <c r="M9" s="41"/>
    </row>
    <row r="10" spans="1:13" ht="12.75" customHeight="1">
      <c r="A10" s="8"/>
      <c r="B10" s="2"/>
      <c r="C10" s="2"/>
      <c r="D10" s="3"/>
      <c r="E10" s="5"/>
      <c r="F10" s="4"/>
      <c r="G10" s="5"/>
      <c r="H10" s="4"/>
      <c r="I10" s="4"/>
      <c r="J10" s="9"/>
      <c r="K10" s="10"/>
      <c r="L10" s="11"/>
      <c r="M10" s="41"/>
    </row>
    <row r="11" spans="1:13" ht="12.75" customHeight="1">
      <c r="A11" s="6"/>
      <c r="B11" s="2"/>
      <c r="C11" s="2"/>
      <c r="D11" s="3"/>
      <c r="E11" s="5"/>
      <c r="F11" s="4"/>
      <c r="G11" s="5"/>
      <c r="H11" s="4"/>
      <c r="I11" s="5"/>
      <c r="J11" s="3"/>
      <c r="K11" s="7"/>
      <c r="L11" s="5"/>
      <c r="M11" s="41"/>
    </row>
    <row r="12" spans="1:13" ht="12.75" customHeight="1">
      <c r="A12" s="8" t="s">
        <v>41</v>
      </c>
      <c r="B12" s="2">
        <f t="shared" ref="B12:K12" si="1">SUM(B13:B17)</f>
        <v>12</v>
      </c>
      <c r="C12" s="2">
        <f t="shared" si="1"/>
        <v>29</v>
      </c>
      <c r="D12" s="3">
        <f t="shared" si="1"/>
        <v>119</v>
      </c>
      <c r="E12" s="5">
        <f t="shared" si="1"/>
        <v>103</v>
      </c>
      <c r="F12" s="4">
        <f t="shared" si="1"/>
        <v>99</v>
      </c>
      <c r="G12" s="5">
        <f t="shared" si="1"/>
        <v>91</v>
      </c>
      <c r="H12" s="4">
        <f t="shared" si="1"/>
        <v>103</v>
      </c>
      <c r="I12" s="5">
        <f t="shared" si="1"/>
        <v>105</v>
      </c>
      <c r="J12" s="3">
        <f t="shared" si="1"/>
        <v>321</v>
      </c>
      <c r="K12" s="4">
        <f t="shared" si="1"/>
        <v>299</v>
      </c>
      <c r="L12" s="5">
        <f t="shared" ref="L12:L17" si="2">SUM(J12:K12)</f>
        <v>620</v>
      </c>
      <c r="M12" s="41"/>
    </row>
    <row r="13" spans="1:13" ht="12.75" customHeight="1">
      <c r="A13" s="12" t="s">
        <v>6</v>
      </c>
      <c r="B13" s="52">
        <v>6</v>
      </c>
      <c r="C13" s="52">
        <v>15</v>
      </c>
      <c r="D13" s="13">
        <v>82</v>
      </c>
      <c r="E13" s="53">
        <v>51</v>
      </c>
      <c r="F13" s="14">
        <v>69</v>
      </c>
      <c r="G13" s="53">
        <v>43</v>
      </c>
      <c r="H13" s="14">
        <v>64</v>
      </c>
      <c r="I13" s="14">
        <v>45</v>
      </c>
      <c r="J13" s="13">
        <f t="shared" ref="J13:K17" si="3">D13+F13+H13</f>
        <v>215</v>
      </c>
      <c r="K13" s="14">
        <f t="shared" si="3"/>
        <v>139</v>
      </c>
      <c r="L13" s="53">
        <f t="shared" si="2"/>
        <v>354</v>
      </c>
      <c r="M13" s="41"/>
    </row>
    <row r="14" spans="1:13" ht="12.75" customHeight="1">
      <c r="A14" s="12" t="s">
        <v>7</v>
      </c>
      <c r="B14" s="52">
        <v>1</v>
      </c>
      <c r="C14" s="52">
        <v>2</v>
      </c>
      <c r="D14" s="13">
        <v>0</v>
      </c>
      <c r="E14" s="53">
        <v>0</v>
      </c>
      <c r="F14" s="14">
        <v>0</v>
      </c>
      <c r="G14" s="53">
        <v>9</v>
      </c>
      <c r="H14" s="14">
        <v>2</v>
      </c>
      <c r="I14" s="14">
        <v>10</v>
      </c>
      <c r="J14" s="13">
        <f t="shared" si="3"/>
        <v>2</v>
      </c>
      <c r="K14" s="14">
        <f t="shared" si="3"/>
        <v>19</v>
      </c>
      <c r="L14" s="53">
        <f t="shared" si="2"/>
        <v>21</v>
      </c>
      <c r="M14" s="41"/>
    </row>
    <row r="15" spans="1:13" ht="12.75" customHeight="1">
      <c r="A15" s="12" t="s">
        <v>55</v>
      </c>
      <c r="B15" s="52">
        <v>0</v>
      </c>
      <c r="C15" s="52">
        <v>0</v>
      </c>
      <c r="D15" s="13">
        <v>0</v>
      </c>
      <c r="E15" s="53">
        <v>0</v>
      </c>
      <c r="F15" s="14">
        <v>0</v>
      </c>
      <c r="G15" s="53">
        <v>0</v>
      </c>
      <c r="H15" s="14">
        <v>0</v>
      </c>
      <c r="I15" s="14">
        <v>0</v>
      </c>
      <c r="J15" s="13">
        <f t="shared" si="3"/>
        <v>0</v>
      </c>
      <c r="K15" s="14">
        <f t="shared" si="3"/>
        <v>0</v>
      </c>
      <c r="L15" s="53">
        <f t="shared" si="2"/>
        <v>0</v>
      </c>
      <c r="M15" s="41"/>
    </row>
    <row r="16" spans="1:13" ht="12.75" customHeight="1">
      <c r="A16" s="12" t="s">
        <v>61</v>
      </c>
      <c r="B16" s="52">
        <v>1</v>
      </c>
      <c r="C16" s="52">
        <v>3</v>
      </c>
      <c r="D16" s="13">
        <v>7</v>
      </c>
      <c r="E16" s="53">
        <v>13</v>
      </c>
      <c r="F16" s="14">
        <v>12</v>
      </c>
      <c r="G16" s="53">
        <v>7</v>
      </c>
      <c r="H16" s="14">
        <v>7</v>
      </c>
      <c r="I16" s="14">
        <v>13</v>
      </c>
      <c r="J16" s="13">
        <f t="shared" si="3"/>
        <v>26</v>
      </c>
      <c r="K16" s="14">
        <f t="shared" si="3"/>
        <v>33</v>
      </c>
      <c r="L16" s="53">
        <f t="shared" si="2"/>
        <v>59</v>
      </c>
      <c r="M16" s="41"/>
    </row>
    <row r="17" spans="1:13" ht="12.75" customHeight="1">
      <c r="A17" s="12" t="s">
        <v>26</v>
      </c>
      <c r="B17" s="52">
        <v>4</v>
      </c>
      <c r="C17" s="52">
        <v>9</v>
      </c>
      <c r="D17" s="13">
        <v>30</v>
      </c>
      <c r="E17" s="53">
        <v>39</v>
      </c>
      <c r="F17" s="14">
        <v>18</v>
      </c>
      <c r="G17" s="53">
        <v>32</v>
      </c>
      <c r="H17" s="14">
        <v>30</v>
      </c>
      <c r="I17" s="14">
        <v>37</v>
      </c>
      <c r="J17" s="13">
        <f t="shared" si="3"/>
        <v>78</v>
      </c>
      <c r="K17" s="14">
        <f t="shared" si="3"/>
        <v>108</v>
      </c>
      <c r="L17" s="53">
        <f t="shared" si="2"/>
        <v>186</v>
      </c>
      <c r="M17" s="41"/>
    </row>
    <row r="18" spans="1:13" ht="12.75" customHeight="1">
      <c r="A18" s="6"/>
      <c r="B18" s="2"/>
      <c r="C18" s="2"/>
      <c r="D18" s="3"/>
      <c r="E18" s="5"/>
      <c r="F18" s="4"/>
      <c r="G18" s="5"/>
      <c r="H18" s="4"/>
      <c r="I18" s="5"/>
      <c r="J18" s="3"/>
      <c r="K18" s="7"/>
      <c r="L18" s="5"/>
      <c r="M18" s="41"/>
    </row>
    <row r="19" spans="1:13" ht="12.75" customHeight="1">
      <c r="A19" s="8" t="s">
        <v>42</v>
      </c>
      <c r="B19" s="2">
        <f t="shared" ref="B19:K19" si="4">SUM(B20:B29)</f>
        <v>31</v>
      </c>
      <c r="C19" s="2">
        <f t="shared" si="4"/>
        <v>84</v>
      </c>
      <c r="D19" s="3">
        <f t="shared" si="4"/>
        <v>626</v>
      </c>
      <c r="E19" s="5">
        <f t="shared" si="4"/>
        <v>126</v>
      </c>
      <c r="F19" s="3">
        <f t="shared" si="4"/>
        <v>695</v>
      </c>
      <c r="G19" s="4">
        <f t="shared" si="4"/>
        <v>95</v>
      </c>
      <c r="H19" s="3">
        <f t="shared" si="4"/>
        <v>693</v>
      </c>
      <c r="I19" s="4">
        <f t="shared" si="4"/>
        <v>126</v>
      </c>
      <c r="J19" s="3">
        <f>SUM(J20:J29)</f>
        <v>2014</v>
      </c>
      <c r="K19" s="4">
        <f t="shared" si="4"/>
        <v>347</v>
      </c>
      <c r="L19" s="5">
        <f>SUM(J19:K19)</f>
        <v>2361</v>
      </c>
      <c r="M19" s="41"/>
    </row>
    <row r="20" spans="1:13" ht="12.75" customHeight="1">
      <c r="A20" s="12" t="s">
        <v>8</v>
      </c>
      <c r="B20" s="52">
        <v>8</v>
      </c>
      <c r="C20" s="52">
        <v>21</v>
      </c>
      <c r="D20" s="13">
        <v>159</v>
      </c>
      <c r="E20" s="53">
        <v>13</v>
      </c>
      <c r="F20" s="14">
        <v>163</v>
      </c>
      <c r="G20" s="53">
        <v>12</v>
      </c>
      <c r="H20" s="14">
        <v>178</v>
      </c>
      <c r="I20" s="14">
        <v>16</v>
      </c>
      <c r="J20" s="13">
        <f t="shared" ref="J20:J29" si="5">D20+F20+H20</f>
        <v>500</v>
      </c>
      <c r="K20" s="14">
        <f t="shared" ref="K20:K29" si="6">E20+G20+I20</f>
        <v>41</v>
      </c>
      <c r="L20" s="53">
        <f>SUM(J20:K20)</f>
        <v>541</v>
      </c>
      <c r="M20" s="41"/>
    </row>
    <row r="21" spans="1:13" ht="12.75" customHeight="1">
      <c r="A21" s="12" t="s">
        <v>9</v>
      </c>
      <c r="B21" s="52">
        <v>4</v>
      </c>
      <c r="C21" s="52">
        <v>9</v>
      </c>
      <c r="D21" s="13">
        <v>75</v>
      </c>
      <c r="E21" s="53">
        <v>7</v>
      </c>
      <c r="F21" s="14">
        <v>88</v>
      </c>
      <c r="G21" s="53">
        <v>3</v>
      </c>
      <c r="H21" s="14">
        <v>65</v>
      </c>
      <c r="I21" s="14">
        <v>3</v>
      </c>
      <c r="J21" s="13">
        <f t="shared" si="5"/>
        <v>228</v>
      </c>
      <c r="K21" s="14">
        <f t="shared" si="6"/>
        <v>13</v>
      </c>
      <c r="L21" s="53">
        <f t="shared" ref="L21:L29" si="7">SUM(J21:K21)</f>
        <v>241</v>
      </c>
      <c r="M21" s="41"/>
    </row>
    <row r="22" spans="1:13" ht="12.75" customHeight="1">
      <c r="A22" s="12" t="s">
        <v>11</v>
      </c>
      <c r="B22" s="52">
        <v>3</v>
      </c>
      <c r="C22" s="52">
        <v>9</v>
      </c>
      <c r="D22" s="13">
        <v>87</v>
      </c>
      <c r="E22" s="53">
        <v>6</v>
      </c>
      <c r="F22" s="14">
        <v>95</v>
      </c>
      <c r="G22" s="53">
        <v>3</v>
      </c>
      <c r="H22" s="14">
        <v>83</v>
      </c>
      <c r="I22" s="14">
        <v>0</v>
      </c>
      <c r="J22" s="13">
        <f t="shared" si="5"/>
        <v>265</v>
      </c>
      <c r="K22" s="14">
        <f t="shared" si="6"/>
        <v>9</v>
      </c>
      <c r="L22" s="53">
        <f t="shared" si="7"/>
        <v>274</v>
      </c>
      <c r="M22" s="41"/>
    </row>
    <row r="23" spans="1:13" ht="12.75" customHeight="1">
      <c r="A23" s="12" t="s">
        <v>12</v>
      </c>
      <c r="B23" s="52">
        <v>1</v>
      </c>
      <c r="C23" s="52">
        <v>3</v>
      </c>
      <c r="D23" s="13">
        <v>12</v>
      </c>
      <c r="E23" s="53">
        <v>4</v>
      </c>
      <c r="F23" s="14">
        <v>17</v>
      </c>
      <c r="G23" s="53">
        <v>2</v>
      </c>
      <c r="H23" s="14">
        <v>16</v>
      </c>
      <c r="I23" s="14">
        <v>3</v>
      </c>
      <c r="J23" s="13">
        <f t="shared" si="5"/>
        <v>45</v>
      </c>
      <c r="K23" s="14">
        <f t="shared" si="6"/>
        <v>9</v>
      </c>
      <c r="L23" s="53">
        <f t="shared" si="7"/>
        <v>54</v>
      </c>
      <c r="M23" s="41"/>
    </row>
    <row r="24" spans="1:13" ht="12.75" customHeight="1">
      <c r="A24" s="12" t="s">
        <v>56</v>
      </c>
      <c r="B24" s="52">
        <v>6</v>
      </c>
      <c r="C24" s="52">
        <v>15</v>
      </c>
      <c r="D24" s="13">
        <v>121</v>
      </c>
      <c r="E24" s="53">
        <v>20</v>
      </c>
      <c r="F24" s="14">
        <v>153</v>
      </c>
      <c r="G24" s="53">
        <v>18</v>
      </c>
      <c r="H24" s="14">
        <v>153</v>
      </c>
      <c r="I24" s="14">
        <v>21</v>
      </c>
      <c r="J24" s="13">
        <f t="shared" si="5"/>
        <v>427</v>
      </c>
      <c r="K24" s="14">
        <f t="shared" si="6"/>
        <v>59</v>
      </c>
      <c r="L24" s="53">
        <f t="shared" si="7"/>
        <v>486</v>
      </c>
      <c r="M24" s="41"/>
    </row>
    <row r="25" spans="1:13" ht="12.75" customHeight="1">
      <c r="A25" s="12" t="s">
        <v>13</v>
      </c>
      <c r="B25" s="52">
        <v>3</v>
      </c>
      <c r="C25" s="52">
        <v>9</v>
      </c>
      <c r="D25" s="13">
        <v>57</v>
      </c>
      <c r="E25" s="53">
        <v>32</v>
      </c>
      <c r="F25" s="14">
        <v>66</v>
      </c>
      <c r="G25" s="53">
        <v>21</v>
      </c>
      <c r="H25" s="14">
        <v>69</v>
      </c>
      <c r="I25" s="14">
        <v>37</v>
      </c>
      <c r="J25" s="13">
        <f t="shared" si="5"/>
        <v>192</v>
      </c>
      <c r="K25" s="14">
        <f t="shared" si="6"/>
        <v>90</v>
      </c>
      <c r="L25" s="53">
        <f t="shared" si="7"/>
        <v>282</v>
      </c>
      <c r="M25" s="41"/>
    </row>
    <row r="26" spans="1:13" ht="12.75" customHeight="1">
      <c r="A26" s="12" t="s">
        <v>35</v>
      </c>
      <c r="B26" s="52">
        <v>1</v>
      </c>
      <c r="C26" s="52">
        <v>3</v>
      </c>
      <c r="D26" s="13">
        <v>22</v>
      </c>
      <c r="E26" s="53">
        <v>10</v>
      </c>
      <c r="F26" s="14">
        <v>21</v>
      </c>
      <c r="G26" s="53">
        <v>2</v>
      </c>
      <c r="H26" s="14">
        <v>25</v>
      </c>
      <c r="I26" s="14">
        <v>5</v>
      </c>
      <c r="J26" s="13">
        <f t="shared" si="5"/>
        <v>68</v>
      </c>
      <c r="K26" s="14">
        <f t="shared" si="6"/>
        <v>17</v>
      </c>
      <c r="L26" s="53">
        <f t="shared" si="7"/>
        <v>85</v>
      </c>
      <c r="M26" s="41"/>
    </row>
    <row r="27" spans="1:13" ht="12.75" customHeight="1">
      <c r="A27" s="12" t="s">
        <v>14</v>
      </c>
      <c r="B27" s="52">
        <v>1</v>
      </c>
      <c r="C27" s="52">
        <v>3</v>
      </c>
      <c r="D27" s="13">
        <v>15</v>
      </c>
      <c r="E27" s="53">
        <v>3</v>
      </c>
      <c r="F27" s="14">
        <v>13</v>
      </c>
      <c r="G27" s="53">
        <v>3</v>
      </c>
      <c r="H27" s="14">
        <v>17</v>
      </c>
      <c r="I27" s="14">
        <v>1</v>
      </c>
      <c r="J27" s="13">
        <f t="shared" si="5"/>
        <v>45</v>
      </c>
      <c r="K27" s="14">
        <f t="shared" si="6"/>
        <v>7</v>
      </c>
      <c r="L27" s="53">
        <f t="shared" si="7"/>
        <v>52</v>
      </c>
      <c r="M27" s="41"/>
    </row>
    <row r="28" spans="1:13" ht="12.75" customHeight="1">
      <c r="A28" s="12" t="s">
        <v>15</v>
      </c>
      <c r="B28" s="52">
        <v>1</v>
      </c>
      <c r="C28" s="52">
        <v>3</v>
      </c>
      <c r="D28" s="13">
        <v>20</v>
      </c>
      <c r="E28" s="53">
        <v>6</v>
      </c>
      <c r="F28" s="14">
        <v>25</v>
      </c>
      <c r="G28" s="53">
        <v>3</v>
      </c>
      <c r="H28" s="14">
        <v>26</v>
      </c>
      <c r="I28" s="14">
        <v>11</v>
      </c>
      <c r="J28" s="13">
        <f t="shared" si="5"/>
        <v>71</v>
      </c>
      <c r="K28" s="14">
        <f t="shared" si="6"/>
        <v>20</v>
      </c>
      <c r="L28" s="53">
        <f t="shared" si="7"/>
        <v>91</v>
      </c>
      <c r="M28" s="41"/>
    </row>
    <row r="29" spans="1:13" ht="12.75" customHeight="1">
      <c r="A29" s="12" t="s">
        <v>16</v>
      </c>
      <c r="B29" s="52">
        <v>3</v>
      </c>
      <c r="C29" s="52">
        <v>9</v>
      </c>
      <c r="D29" s="13">
        <v>58</v>
      </c>
      <c r="E29" s="53">
        <v>25</v>
      </c>
      <c r="F29" s="14">
        <v>54</v>
      </c>
      <c r="G29" s="53">
        <v>28</v>
      </c>
      <c r="H29" s="14">
        <v>61</v>
      </c>
      <c r="I29" s="14">
        <v>29</v>
      </c>
      <c r="J29" s="13">
        <f t="shared" si="5"/>
        <v>173</v>
      </c>
      <c r="K29" s="14">
        <f t="shared" si="6"/>
        <v>82</v>
      </c>
      <c r="L29" s="53">
        <f t="shared" si="7"/>
        <v>255</v>
      </c>
      <c r="M29" s="41"/>
    </row>
    <row r="30" spans="1:13" ht="12.75" customHeight="1">
      <c r="A30" s="6"/>
      <c r="B30" s="2"/>
      <c r="C30" s="2"/>
      <c r="D30" s="3"/>
      <c r="E30" s="5"/>
      <c r="F30" s="4"/>
      <c r="G30" s="5"/>
      <c r="H30" s="4"/>
      <c r="I30" s="5"/>
      <c r="J30" s="3"/>
      <c r="K30" s="7"/>
      <c r="L30" s="5"/>
      <c r="M30" s="41"/>
    </row>
    <row r="31" spans="1:13" ht="12.75" customHeight="1">
      <c r="A31" s="8" t="s">
        <v>43</v>
      </c>
      <c r="B31" s="2">
        <f t="shared" ref="B31:K31" si="8">SUM(B32:B35)</f>
        <v>7</v>
      </c>
      <c r="C31" s="2">
        <f t="shared" si="8"/>
        <v>21</v>
      </c>
      <c r="D31" s="3">
        <f t="shared" si="8"/>
        <v>39</v>
      </c>
      <c r="E31" s="5">
        <f t="shared" si="8"/>
        <v>151</v>
      </c>
      <c r="F31" s="3">
        <f t="shared" si="8"/>
        <v>59</v>
      </c>
      <c r="G31" s="5">
        <f t="shared" si="8"/>
        <v>152</v>
      </c>
      <c r="H31" s="3">
        <f t="shared" si="8"/>
        <v>54</v>
      </c>
      <c r="I31" s="5">
        <f t="shared" si="8"/>
        <v>160</v>
      </c>
      <c r="J31" s="3">
        <f>SUM(J32:J35)</f>
        <v>152</v>
      </c>
      <c r="K31" s="4">
        <f t="shared" si="8"/>
        <v>463</v>
      </c>
      <c r="L31" s="5">
        <f>SUM(J31:K31)</f>
        <v>615</v>
      </c>
      <c r="M31" s="41"/>
    </row>
    <row r="32" spans="1:13" ht="12.75" customHeight="1">
      <c r="A32" s="15" t="s">
        <v>17</v>
      </c>
      <c r="B32" s="52">
        <v>3</v>
      </c>
      <c r="C32" s="52">
        <v>9</v>
      </c>
      <c r="D32" s="13">
        <v>14</v>
      </c>
      <c r="E32" s="53">
        <v>69</v>
      </c>
      <c r="F32" s="14">
        <v>14</v>
      </c>
      <c r="G32" s="53">
        <v>80</v>
      </c>
      <c r="H32" s="14">
        <v>16</v>
      </c>
      <c r="I32" s="14">
        <v>84</v>
      </c>
      <c r="J32" s="13">
        <f t="shared" ref="J32:K35" si="9">D32+F32+H32</f>
        <v>44</v>
      </c>
      <c r="K32" s="14">
        <f t="shared" si="9"/>
        <v>233</v>
      </c>
      <c r="L32" s="53">
        <f>SUM(J32:K32)</f>
        <v>277</v>
      </c>
      <c r="M32" s="41"/>
    </row>
    <row r="33" spans="1:13" ht="12.75" customHeight="1">
      <c r="A33" s="12" t="s">
        <v>36</v>
      </c>
      <c r="B33" s="52">
        <v>1</v>
      </c>
      <c r="C33" s="52">
        <v>3</v>
      </c>
      <c r="D33" s="13">
        <v>9</v>
      </c>
      <c r="E33" s="53">
        <v>17</v>
      </c>
      <c r="F33" s="14">
        <v>17</v>
      </c>
      <c r="G33" s="53">
        <v>17</v>
      </c>
      <c r="H33" s="14">
        <v>19</v>
      </c>
      <c r="I33" s="14">
        <v>21</v>
      </c>
      <c r="J33" s="13">
        <f t="shared" si="9"/>
        <v>45</v>
      </c>
      <c r="K33" s="14">
        <f t="shared" si="9"/>
        <v>55</v>
      </c>
      <c r="L33" s="53">
        <f>SUM(J33:K33)</f>
        <v>100</v>
      </c>
      <c r="M33" s="41"/>
    </row>
    <row r="34" spans="1:13" ht="12.75" customHeight="1">
      <c r="A34" s="12" t="s">
        <v>18</v>
      </c>
      <c r="B34" s="52">
        <v>2</v>
      </c>
      <c r="C34" s="52">
        <v>6</v>
      </c>
      <c r="D34" s="13">
        <v>9</v>
      </c>
      <c r="E34" s="14">
        <v>51</v>
      </c>
      <c r="F34" s="13">
        <v>17</v>
      </c>
      <c r="G34" s="14">
        <v>44</v>
      </c>
      <c r="H34" s="13">
        <v>12</v>
      </c>
      <c r="I34" s="14">
        <v>40</v>
      </c>
      <c r="J34" s="13">
        <f t="shared" si="9"/>
        <v>38</v>
      </c>
      <c r="K34" s="14">
        <f t="shared" si="9"/>
        <v>135</v>
      </c>
      <c r="L34" s="53">
        <f>SUM(J34:K34)</f>
        <v>173</v>
      </c>
      <c r="M34" s="41"/>
    </row>
    <row r="35" spans="1:13" ht="12.75" customHeight="1">
      <c r="A35" s="12" t="s">
        <v>54</v>
      </c>
      <c r="B35" s="53">
        <v>1</v>
      </c>
      <c r="C35" s="52">
        <v>3</v>
      </c>
      <c r="D35" s="13">
        <v>7</v>
      </c>
      <c r="E35" s="53">
        <v>14</v>
      </c>
      <c r="F35" s="14">
        <v>11</v>
      </c>
      <c r="G35" s="53">
        <v>11</v>
      </c>
      <c r="H35" s="14">
        <v>7</v>
      </c>
      <c r="I35" s="14">
        <v>15</v>
      </c>
      <c r="J35" s="13">
        <f>D35+F35+H35</f>
        <v>25</v>
      </c>
      <c r="K35" s="14">
        <f t="shared" si="9"/>
        <v>40</v>
      </c>
      <c r="L35" s="53">
        <f>SUM(J35:K35)</f>
        <v>65</v>
      </c>
      <c r="M35" s="41"/>
    </row>
    <row r="36" spans="1:13" ht="12.75" customHeight="1">
      <c r="A36" s="16"/>
      <c r="B36" s="17"/>
      <c r="C36" s="18"/>
      <c r="D36" s="19"/>
      <c r="E36" s="17"/>
      <c r="F36" s="20"/>
      <c r="G36" s="17"/>
      <c r="H36" s="20"/>
      <c r="I36" s="20"/>
      <c r="J36" s="19"/>
      <c r="K36" s="20"/>
      <c r="L36" s="17"/>
      <c r="M36" s="41"/>
    </row>
    <row r="37" spans="1:13" ht="12.75" customHeight="1">
      <c r="A37" s="6"/>
      <c r="B37" s="5"/>
      <c r="C37" s="2"/>
      <c r="D37" s="3"/>
      <c r="E37" s="5"/>
      <c r="F37" s="4"/>
      <c r="G37" s="5"/>
      <c r="H37" s="4"/>
      <c r="I37" s="4"/>
      <c r="J37" s="3"/>
      <c r="K37" s="4"/>
      <c r="L37" s="5"/>
      <c r="M37" s="41"/>
    </row>
    <row r="38" spans="1:13" ht="12.75" customHeight="1">
      <c r="A38" s="8" t="s">
        <v>44</v>
      </c>
      <c r="B38" s="2">
        <f t="shared" ref="B38:K38" si="10">SUM(B39:B40)</f>
        <v>3</v>
      </c>
      <c r="C38" s="2">
        <f t="shared" si="10"/>
        <v>4</v>
      </c>
      <c r="D38" s="3">
        <f t="shared" si="10"/>
        <v>16</v>
      </c>
      <c r="E38" s="5">
        <f t="shared" si="10"/>
        <v>5</v>
      </c>
      <c r="F38" s="3">
        <f t="shared" si="10"/>
        <v>14</v>
      </c>
      <c r="G38" s="5">
        <f t="shared" si="10"/>
        <v>4</v>
      </c>
      <c r="H38" s="3">
        <f t="shared" si="10"/>
        <v>17</v>
      </c>
      <c r="I38" s="5">
        <f t="shared" si="10"/>
        <v>2</v>
      </c>
      <c r="J38" s="3">
        <f t="shared" si="10"/>
        <v>47</v>
      </c>
      <c r="K38" s="4">
        <f t="shared" si="10"/>
        <v>11</v>
      </c>
      <c r="L38" s="5">
        <f>SUM(L39:L40)</f>
        <v>58</v>
      </c>
      <c r="M38" s="41"/>
    </row>
    <row r="39" spans="1:13" ht="12.75" customHeight="1">
      <c r="A39" s="12" t="s">
        <v>64</v>
      </c>
      <c r="B39" s="52">
        <v>1</v>
      </c>
      <c r="C39" s="52">
        <v>1</v>
      </c>
      <c r="D39" s="13">
        <v>0</v>
      </c>
      <c r="E39" s="53">
        <v>0</v>
      </c>
      <c r="F39" s="14">
        <v>0</v>
      </c>
      <c r="G39" s="53">
        <v>0</v>
      </c>
      <c r="H39" s="14">
        <v>8</v>
      </c>
      <c r="I39" s="14">
        <v>1</v>
      </c>
      <c r="J39" s="13">
        <f>D39+F39+H39</f>
        <v>8</v>
      </c>
      <c r="K39" s="14">
        <f>E39+G39+I39</f>
        <v>1</v>
      </c>
      <c r="L39" s="53">
        <f>SUM(J39:K39)</f>
        <v>9</v>
      </c>
      <c r="M39" s="41"/>
    </row>
    <row r="40" spans="1:13" ht="12.75" customHeight="1">
      <c r="A40" s="12" t="s">
        <v>65</v>
      </c>
      <c r="B40" s="52">
        <v>2</v>
      </c>
      <c r="C40" s="52">
        <v>3</v>
      </c>
      <c r="D40" s="13">
        <v>16</v>
      </c>
      <c r="E40" s="53">
        <v>5</v>
      </c>
      <c r="F40" s="14">
        <v>14</v>
      </c>
      <c r="G40" s="53">
        <v>4</v>
      </c>
      <c r="H40" s="14">
        <v>9</v>
      </c>
      <c r="I40" s="14">
        <v>1</v>
      </c>
      <c r="J40" s="13">
        <f>D40+F40+H40</f>
        <v>39</v>
      </c>
      <c r="K40" s="14">
        <f>E40+G40+I40</f>
        <v>10</v>
      </c>
      <c r="L40" s="53">
        <f>SUM(J40:K40)</f>
        <v>49</v>
      </c>
      <c r="M40" s="41"/>
    </row>
    <row r="41" spans="1:13" ht="12.75" customHeight="1">
      <c r="A41" s="6"/>
      <c r="B41" s="2"/>
      <c r="C41" s="2"/>
      <c r="D41" s="3"/>
      <c r="E41" s="5"/>
      <c r="F41" s="4"/>
      <c r="G41" s="5"/>
      <c r="H41" s="4"/>
      <c r="I41" s="5"/>
      <c r="J41" s="3"/>
      <c r="K41" s="7"/>
      <c r="L41" s="5"/>
      <c r="M41" s="41"/>
    </row>
    <row r="42" spans="1:13" ht="12.75" customHeight="1">
      <c r="A42" s="8" t="s">
        <v>45</v>
      </c>
      <c r="B42" s="2">
        <f t="shared" ref="B42:K42" si="11">SUM(B43:B44)</f>
        <v>2</v>
      </c>
      <c r="C42" s="2">
        <f t="shared" si="11"/>
        <v>6</v>
      </c>
      <c r="D42" s="3">
        <f t="shared" si="11"/>
        <v>9</v>
      </c>
      <c r="E42" s="5">
        <f t="shared" si="11"/>
        <v>39</v>
      </c>
      <c r="F42" s="3">
        <f t="shared" si="11"/>
        <v>4</v>
      </c>
      <c r="G42" s="5">
        <f t="shared" si="11"/>
        <v>53</v>
      </c>
      <c r="H42" s="3">
        <f t="shared" si="11"/>
        <v>7</v>
      </c>
      <c r="I42" s="5">
        <f t="shared" si="11"/>
        <v>40</v>
      </c>
      <c r="J42" s="3">
        <f t="shared" si="11"/>
        <v>20</v>
      </c>
      <c r="K42" s="4">
        <f t="shared" si="11"/>
        <v>132</v>
      </c>
      <c r="L42" s="5">
        <f>SUM(L43:L44)</f>
        <v>152</v>
      </c>
      <c r="M42" s="41"/>
    </row>
    <row r="43" spans="1:13" ht="12.75" customHeight="1">
      <c r="A43" s="12" t="s">
        <v>21</v>
      </c>
      <c r="B43" s="52">
        <v>1</v>
      </c>
      <c r="C43" s="52">
        <v>3</v>
      </c>
      <c r="D43" s="13">
        <v>6</v>
      </c>
      <c r="E43" s="53">
        <v>21</v>
      </c>
      <c r="F43" s="14">
        <v>3</v>
      </c>
      <c r="G43" s="53">
        <v>36</v>
      </c>
      <c r="H43" s="14">
        <v>4</v>
      </c>
      <c r="I43" s="14">
        <v>28</v>
      </c>
      <c r="J43" s="13">
        <f>D43+F43+H43</f>
        <v>13</v>
      </c>
      <c r="K43" s="14">
        <f>E43+G43+I43</f>
        <v>85</v>
      </c>
      <c r="L43" s="53">
        <f>SUM(J43:K43)</f>
        <v>98</v>
      </c>
      <c r="M43" s="41"/>
    </row>
    <row r="44" spans="1:13" ht="12.75" customHeight="1">
      <c r="A44" s="12" t="s">
        <v>16</v>
      </c>
      <c r="B44" s="52">
        <v>1</v>
      </c>
      <c r="C44" s="52">
        <v>3</v>
      </c>
      <c r="D44" s="13">
        <v>3</v>
      </c>
      <c r="E44" s="53">
        <v>18</v>
      </c>
      <c r="F44" s="14">
        <v>1</v>
      </c>
      <c r="G44" s="53">
        <v>17</v>
      </c>
      <c r="H44" s="14">
        <v>3</v>
      </c>
      <c r="I44" s="14">
        <v>12</v>
      </c>
      <c r="J44" s="13">
        <f>D44+F44+H44</f>
        <v>7</v>
      </c>
      <c r="K44" s="14">
        <f>E44+G44+I44</f>
        <v>47</v>
      </c>
      <c r="L44" s="53">
        <f>SUM(J44:K44)</f>
        <v>54</v>
      </c>
      <c r="M44" s="41"/>
    </row>
    <row r="45" spans="1:13" ht="12.75" customHeight="1">
      <c r="A45" s="6"/>
      <c r="B45" s="2"/>
      <c r="C45" s="2"/>
      <c r="D45" s="3"/>
      <c r="E45" s="5"/>
      <c r="F45" s="4"/>
      <c r="G45" s="5"/>
      <c r="H45" s="4"/>
      <c r="I45" s="5"/>
      <c r="J45" s="3"/>
      <c r="K45" s="7"/>
      <c r="L45" s="5"/>
      <c r="M45" s="41"/>
    </row>
    <row r="46" spans="1:13" ht="12.75" customHeight="1">
      <c r="A46" s="8" t="s">
        <v>46</v>
      </c>
      <c r="B46" s="2">
        <v>1</v>
      </c>
      <c r="C46" s="2">
        <v>3</v>
      </c>
      <c r="D46" s="3">
        <v>0</v>
      </c>
      <c r="E46" s="5">
        <v>31</v>
      </c>
      <c r="F46" s="4">
        <v>0</v>
      </c>
      <c r="G46" s="5">
        <v>42</v>
      </c>
      <c r="H46" s="4">
        <v>2</v>
      </c>
      <c r="I46" s="4">
        <v>23</v>
      </c>
      <c r="J46" s="3">
        <f>D46+F46+H46</f>
        <v>2</v>
      </c>
      <c r="K46" s="4">
        <f>E46+G46+I46</f>
        <v>96</v>
      </c>
      <c r="L46" s="5">
        <f>SUM(J46:K46)</f>
        <v>98</v>
      </c>
      <c r="M46" s="41"/>
    </row>
    <row r="47" spans="1:13" ht="12.75" customHeight="1">
      <c r="A47" s="6"/>
      <c r="B47" s="2"/>
      <c r="C47" s="2"/>
      <c r="D47" s="3"/>
      <c r="E47" s="5"/>
      <c r="F47" s="4"/>
      <c r="G47" s="5"/>
      <c r="H47" s="4"/>
      <c r="I47" s="5"/>
      <c r="J47" s="3"/>
      <c r="K47" s="4"/>
      <c r="L47" s="5"/>
      <c r="M47" s="41"/>
    </row>
    <row r="48" spans="1:13" ht="12.75" customHeight="1">
      <c r="A48" s="8" t="s">
        <v>62</v>
      </c>
      <c r="B48" s="2"/>
      <c r="C48" s="2"/>
      <c r="D48" s="3"/>
      <c r="E48" s="5"/>
      <c r="F48" s="4"/>
      <c r="G48" s="5"/>
      <c r="H48" s="4"/>
      <c r="I48" s="5"/>
      <c r="J48" s="3"/>
      <c r="K48" s="4"/>
      <c r="L48" s="5"/>
      <c r="M48" s="41"/>
    </row>
    <row r="49" spans="1:13" ht="12.75" customHeight="1">
      <c r="A49" s="21" t="s">
        <v>63</v>
      </c>
      <c r="B49" s="2">
        <v>1</v>
      </c>
      <c r="C49" s="2">
        <v>3</v>
      </c>
      <c r="D49" s="3">
        <v>29</v>
      </c>
      <c r="E49" s="5">
        <v>4</v>
      </c>
      <c r="F49" s="4">
        <v>29</v>
      </c>
      <c r="G49" s="5">
        <v>12</v>
      </c>
      <c r="H49" s="4">
        <v>22</v>
      </c>
      <c r="I49" s="5">
        <v>5</v>
      </c>
      <c r="J49" s="3">
        <f>D49+F49+H49</f>
        <v>80</v>
      </c>
      <c r="K49" s="4">
        <f>E49+G49+I49</f>
        <v>21</v>
      </c>
      <c r="L49" s="5">
        <f>SUM(J49:K49)</f>
        <v>101</v>
      </c>
      <c r="M49" s="41"/>
    </row>
    <row r="50" spans="1:13" ht="12.75" customHeight="1">
      <c r="A50" s="21"/>
      <c r="B50" s="2"/>
      <c r="C50" s="2"/>
      <c r="D50" s="3"/>
      <c r="E50" s="5"/>
      <c r="F50" s="4"/>
      <c r="G50" s="5"/>
      <c r="H50" s="4"/>
      <c r="I50" s="5"/>
      <c r="J50" s="3"/>
      <c r="K50" s="4"/>
      <c r="L50" s="5"/>
      <c r="M50" s="41"/>
    </row>
    <row r="51" spans="1:13" ht="12.75" customHeight="1">
      <c r="A51" s="8" t="s">
        <v>47</v>
      </c>
      <c r="B51" s="2">
        <f>SUM(B52:B55)</f>
        <v>10</v>
      </c>
      <c r="C51" s="2">
        <f>SUM(C52:C55)</f>
        <v>34</v>
      </c>
      <c r="D51" s="3">
        <f t="shared" ref="D51:L51" si="12">SUM(D52:D55)</f>
        <v>259</v>
      </c>
      <c r="E51" s="5">
        <f>SUM(E52:E55)</f>
        <v>176</v>
      </c>
      <c r="F51" s="3">
        <f t="shared" si="12"/>
        <v>262</v>
      </c>
      <c r="G51" s="5">
        <f t="shared" si="12"/>
        <v>165</v>
      </c>
      <c r="H51" s="3">
        <f t="shared" si="12"/>
        <v>250</v>
      </c>
      <c r="I51" s="5">
        <f t="shared" si="12"/>
        <v>159</v>
      </c>
      <c r="J51" s="3">
        <f t="shared" si="12"/>
        <v>771</v>
      </c>
      <c r="K51" s="4">
        <f t="shared" si="12"/>
        <v>500</v>
      </c>
      <c r="L51" s="5">
        <f t="shared" si="12"/>
        <v>1271</v>
      </c>
      <c r="M51" s="41"/>
    </row>
    <row r="52" spans="1:13" ht="12.75" customHeight="1">
      <c r="A52" s="12" t="s">
        <v>22</v>
      </c>
      <c r="B52" s="52">
        <v>5</v>
      </c>
      <c r="C52" s="52">
        <v>16</v>
      </c>
      <c r="D52" s="13">
        <v>142</v>
      </c>
      <c r="E52" s="53">
        <v>94</v>
      </c>
      <c r="F52" s="14">
        <v>164</v>
      </c>
      <c r="G52" s="53">
        <v>71</v>
      </c>
      <c r="H52" s="14">
        <v>155</v>
      </c>
      <c r="I52" s="14">
        <v>74</v>
      </c>
      <c r="J52" s="13">
        <f t="shared" ref="J52:K57" si="13">D52+F52+H52</f>
        <v>461</v>
      </c>
      <c r="K52" s="14">
        <f t="shared" si="13"/>
        <v>239</v>
      </c>
      <c r="L52" s="53">
        <f>SUM(J52:K52)</f>
        <v>700</v>
      </c>
      <c r="M52" s="41"/>
    </row>
    <row r="53" spans="1:13" ht="12.75" customHeight="1">
      <c r="A53" s="12" t="s">
        <v>23</v>
      </c>
      <c r="B53" s="52">
        <v>1</v>
      </c>
      <c r="C53" s="52">
        <v>3</v>
      </c>
      <c r="D53" s="13">
        <v>0</v>
      </c>
      <c r="E53" s="53">
        <v>11</v>
      </c>
      <c r="F53" s="14">
        <v>1</v>
      </c>
      <c r="G53" s="53">
        <v>17</v>
      </c>
      <c r="H53" s="14">
        <v>1</v>
      </c>
      <c r="I53" s="14">
        <v>17</v>
      </c>
      <c r="J53" s="13">
        <f t="shared" si="13"/>
        <v>2</v>
      </c>
      <c r="K53" s="14">
        <f t="shared" si="13"/>
        <v>45</v>
      </c>
      <c r="L53" s="53">
        <f>SUM(J53:K53)</f>
        <v>47</v>
      </c>
      <c r="M53" s="41"/>
    </row>
    <row r="54" spans="1:13" ht="12.75" customHeight="1">
      <c r="A54" s="12" t="s">
        <v>24</v>
      </c>
      <c r="B54" s="52">
        <v>1</v>
      </c>
      <c r="C54" s="52">
        <v>6</v>
      </c>
      <c r="D54" s="13">
        <v>65</v>
      </c>
      <c r="E54" s="53">
        <v>15</v>
      </c>
      <c r="F54" s="14">
        <v>64</v>
      </c>
      <c r="G54" s="53">
        <v>17</v>
      </c>
      <c r="H54" s="14">
        <v>53</v>
      </c>
      <c r="I54" s="14">
        <v>21</v>
      </c>
      <c r="J54" s="13">
        <f t="shared" si="13"/>
        <v>182</v>
      </c>
      <c r="K54" s="14">
        <f t="shared" si="13"/>
        <v>53</v>
      </c>
      <c r="L54" s="53">
        <f>SUM(J54:K54)</f>
        <v>235</v>
      </c>
      <c r="M54" s="41"/>
    </row>
    <row r="55" spans="1:13" ht="12.75" customHeight="1">
      <c r="A55" s="12" t="s">
        <v>60</v>
      </c>
      <c r="B55" s="52">
        <v>3</v>
      </c>
      <c r="C55" s="52">
        <v>9</v>
      </c>
      <c r="D55" s="13">
        <v>52</v>
      </c>
      <c r="E55" s="53">
        <v>56</v>
      </c>
      <c r="F55" s="14">
        <v>33</v>
      </c>
      <c r="G55" s="53">
        <v>60</v>
      </c>
      <c r="H55" s="14">
        <v>41</v>
      </c>
      <c r="I55" s="53">
        <v>47</v>
      </c>
      <c r="J55" s="13">
        <f t="shared" si="13"/>
        <v>126</v>
      </c>
      <c r="K55" s="14">
        <f t="shared" si="13"/>
        <v>163</v>
      </c>
      <c r="L55" s="53">
        <f>SUM(J55:K55)</f>
        <v>289</v>
      </c>
      <c r="M55" s="41"/>
    </row>
    <row r="56" spans="1:13" ht="12.75" customHeight="1">
      <c r="A56" s="6"/>
      <c r="B56" s="2"/>
      <c r="C56" s="2"/>
      <c r="D56" s="3"/>
      <c r="E56" s="5"/>
      <c r="F56" s="4"/>
      <c r="G56" s="5"/>
      <c r="H56" s="4"/>
      <c r="I56" s="4"/>
      <c r="J56" s="13"/>
      <c r="K56" s="14"/>
      <c r="L56" s="5"/>
      <c r="M56" s="41"/>
    </row>
    <row r="57" spans="1:13" ht="12.75" customHeight="1">
      <c r="A57" s="8" t="s">
        <v>48</v>
      </c>
      <c r="B57" s="2">
        <v>8</v>
      </c>
      <c r="C57" s="2">
        <v>42</v>
      </c>
      <c r="D57" s="3">
        <v>164</v>
      </c>
      <c r="E57" s="5">
        <v>255</v>
      </c>
      <c r="F57" s="4">
        <v>149</v>
      </c>
      <c r="G57" s="5">
        <v>270</v>
      </c>
      <c r="H57" s="4">
        <v>174</v>
      </c>
      <c r="I57" s="4">
        <v>270</v>
      </c>
      <c r="J57" s="3">
        <f t="shared" si="13"/>
        <v>487</v>
      </c>
      <c r="K57" s="4">
        <f t="shared" si="13"/>
        <v>795</v>
      </c>
      <c r="L57" s="5">
        <f>SUM(J57:K57)</f>
        <v>1282</v>
      </c>
      <c r="M57" s="41"/>
    </row>
    <row r="58" spans="1:13" ht="12.75" customHeight="1">
      <c r="A58" s="16"/>
      <c r="B58" s="18"/>
      <c r="C58" s="18"/>
      <c r="D58" s="19"/>
      <c r="E58" s="17"/>
      <c r="F58" s="20"/>
      <c r="G58" s="17"/>
      <c r="H58" s="20"/>
      <c r="I58" s="17"/>
      <c r="J58" s="19"/>
      <c r="K58" s="20"/>
      <c r="L58" s="17"/>
      <c r="M58" s="41"/>
    </row>
    <row r="59" spans="1:13" ht="12.75" customHeight="1"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</row>
    <row r="60" spans="1:13" ht="12.75" customHeight="1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14"/>
    </row>
    <row r="61" spans="1:13" ht="12.75" customHeight="1">
      <c r="A61" s="25" t="s">
        <v>49</v>
      </c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</row>
    <row r="62" spans="1:13" ht="12.75" customHeight="1">
      <c r="A62" s="27" t="s">
        <v>38</v>
      </c>
      <c r="B62" s="27" t="s">
        <v>0</v>
      </c>
      <c r="C62" s="27" t="s">
        <v>1</v>
      </c>
      <c r="D62" s="28" t="s">
        <v>27</v>
      </c>
      <c r="E62" s="29"/>
      <c r="F62" s="28" t="s">
        <v>2</v>
      </c>
      <c r="G62" s="29"/>
      <c r="H62" s="28" t="s">
        <v>28</v>
      </c>
      <c r="I62" s="29"/>
      <c r="J62" s="28" t="s">
        <v>29</v>
      </c>
      <c r="K62" s="30"/>
      <c r="L62" s="29"/>
      <c r="M62" s="41"/>
    </row>
    <row r="63" spans="1:13" ht="12.75" customHeight="1">
      <c r="A63" s="16"/>
      <c r="B63" s="31"/>
      <c r="C63" s="31"/>
      <c r="D63" s="32" t="s">
        <v>3</v>
      </c>
      <c r="E63" s="32" t="s">
        <v>4</v>
      </c>
      <c r="F63" s="32" t="s">
        <v>3</v>
      </c>
      <c r="G63" s="32" t="s">
        <v>4</v>
      </c>
      <c r="H63" s="32" t="s">
        <v>3</v>
      </c>
      <c r="I63" s="32" t="s">
        <v>4</v>
      </c>
      <c r="J63" s="32" t="s">
        <v>3</v>
      </c>
      <c r="K63" s="32" t="s">
        <v>4</v>
      </c>
      <c r="L63" s="32" t="s">
        <v>25</v>
      </c>
      <c r="M63" s="41"/>
    </row>
    <row r="64" spans="1:13" ht="12.75" customHeight="1">
      <c r="A64" s="33"/>
      <c r="B64" s="54"/>
      <c r="C64" s="54"/>
      <c r="D64" s="55"/>
      <c r="E64" s="56"/>
      <c r="F64" s="55"/>
      <c r="G64" s="56"/>
      <c r="H64" s="55"/>
      <c r="I64" s="56"/>
      <c r="J64" s="55"/>
      <c r="K64" s="23"/>
      <c r="L64" s="56"/>
      <c r="M64" s="41"/>
    </row>
    <row r="65" spans="1:13" ht="12.75" customHeight="1">
      <c r="A65" s="8" t="s">
        <v>39</v>
      </c>
      <c r="B65" s="2">
        <f>B67</f>
        <v>3</v>
      </c>
      <c r="C65" s="2">
        <f>C67</f>
        <v>21</v>
      </c>
      <c r="D65" s="3">
        <f t="shared" ref="D65:L65" si="14">D67</f>
        <v>126</v>
      </c>
      <c r="E65" s="5">
        <f t="shared" si="14"/>
        <v>156</v>
      </c>
      <c r="F65" s="3">
        <f t="shared" si="14"/>
        <v>117</v>
      </c>
      <c r="G65" s="5">
        <f t="shared" si="14"/>
        <v>160</v>
      </c>
      <c r="H65" s="3">
        <f t="shared" si="14"/>
        <v>115</v>
      </c>
      <c r="I65" s="5">
        <f t="shared" si="14"/>
        <v>163</v>
      </c>
      <c r="J65" s="3">
        <f t="shared" si="14"/>
        <v>358</v>
      </c>
      <c r="K65" s="4">
        <f t="shared" si="14"/>
        <v>479</v>
      </c>
      <c r="L65" s="5">
        <f t="shared" si="14"/>
        <v>837</v>
      </c>
      <c r="M65" s="41"/>
    </row>
    <row r="66" spans="1:13" ht="12.75" customHeight="1">
      <c r="A66" s="6"/>
      <c r="B66" s="2"/>
      <c r="C66" s="2"/>
      <c r="D66" s="3"/>
      <c r="E66" s="5"/>
      <c r="F66" s="3"/>
      <c r="G66" s="5"/>
      <c r="H66" s="3"/>
      <c r="I66" s="5"/>
      <c r="J66" s="3"/>
      <c r="K66" s="7"/>
      <c r="L66" s="5"/>
      <c r="M66" s="41"/>
    </row>
    <row r="67" spans="1:13" ht="12.75" customHeight="1">
      <c r="A67" s="8" t="s">
        <v>43</v>
      </c>
      <c r="B67" s="2">
        <f t="shared" ref="B67:L67" si="15">SUM(B68:B70)</f>
        <v>3</v>
      </c>
      <c r="C67" s="2">
        <f t="shared" si="15"/>
        <v>21</v>
      </c>
      <c r="D67" s="3">
        <f t="shared" si="15"/>
        <v>126</v>
      </c>
      <c r="E67" s="4">
        <f t="shared" si="15"/>
        <v>156</v>
      </c>
      <c r="F67" s="3">
        <f t="shared" si="15"/>
        <v>117</v>
      </c>
      <c r="G67" s="4">
        <f t="shared" si="15"/>
        <v>160</v>
      </c>
      <c r="H67" s="3">
        <f t="shared" si="15"/>
        <v>115</v>
      </c>
      <c r="I67" s="4">
        <f t="shared" si="15"/>
        <v>163</v>
      </c>
      <c r="J67" s="3">
        <f t="shared" si="15"/>
        <v>358</v>
      </c>
      <c r="K67" s="4">
        <f t="shared" si="15"/>
        <v>479</v>
      </c>
      <c r="L67" s="5">
        <f t="shared" si="15"/>
        <v>837</v>
      </c>
      <c r="M67" s="41"/>
    </row>
    <row r="68" spans="1:13" ht="12.75" customHeight="1">
      <c r="A68" s="12" t="s">
        <v>58</v>
      </c>
      <c r="B68" s="52">
        <v>1</v>
      </c>
      <c r="C68" s="52">
        <v>12</v>
      </c>
      <c r="D68" s="13">
        <v>57</v>
      </c>
      <c r="E68" s="14">
        <v>104</v>
      </c>
      <c r="F68" s="13">
        <v>56</v>
      </c>
      <c r="G68" s="14">
        <v>103</v>
      </c>
      <c r="H68" s="13">
        <v>58</v>
      </c>
      <c r="I68" s="14">
        <v>101</v>
      </c>
      <c r="J68" s="13">
        <f t="shared" ref="J68:K69" si="16">D68+F68+H68</f>
        <v>171</v>
      </c>
      <c r="K68" s="14">
        <f t="shared" si="16"/>
        <v>308</v>
      </c>
      <c r="L68" s="53">
        <f>SUM(J68:K68)</f>
        <v>479</v>
      </c>
      <c r="M68" s="14"/>
    </row>
    <row r="69" spans="1:13" ht="12.75" customHeight="1">
      <c r="A69" s="12" t="s">
        <v>57</v>
      </c>
      <c r="B69" s="52">
        <v>1</v>
      </c>
      <c r="C69" s="52">
        <v>6</v>
      </c>
      <c r="D69" s="13">
        <v>50</v>
      </c>
      <c r="E69" s="14">
        <v>30</v>
      </c>
      <c r="F69" s="13">
        <v>43</v>
      </c>
      <c r="G69" s="14">
        <v>36</v>
      </c>
      <c r="H69" s="13">
        <v>45</v>
      </c>
      <c r="I69" s="14">
        <v>34</v>
      </c>
      <c r="J69" s="13">
        <f t="shared" si="16"/>
        <v>138</v>
      </c>
      <c r="K69" s="14">
        <f t="shared" si="16"/>
        <v>100</v>
      </c>
      <c r="L69" s="53">
        <f>SUM(J69:K69)</f>
        <v>238</v>
      </c>
      <c r="M69" s="41"/>
    </row>
    <row r="70" spans="1:13" ht="12.75" customHeight="1">
      <c r="A70" s="12" t="s">
        <v>67</v>
      </c>
      <c r="B70" s="52">
        <v>1</v>
      </c>
      <c r="C70" s="52">
        <v>3</v>
      </c>
      <c r="D70" s="13">
        <v>19</v>
      </c>
      <c r="E70" s="14">
        <v>22</v>
      </c>
      <c r="F70" s="13">
        <v>18</v>
      </c>
      <c r="G70" s="14">
        <v>21</v>
      </c>
      <c r="H70" s="13">
        <v>12</v>
      </c>
      <c r="I70" s="14">
        <v>28</v>
      </c>
      <c r="J70" s="13">
        <f>D70+F70+H70</f>
        <v>49</v>
      </c>
      <c r="K70" s="14">
        <f>E70+G70+I70</f>
        <v>71</v>
      </c>
      <c r="L70" s="53">
        <f>SUM(J70:K70)</f>
        <v>120</v>
      </c>
      <c r="M70" s="41"/>
    </row>
    <row r="71" spans="1:13" ht="12.75" customHeight="1">
      <c r="A71" s="16"/>
      <c r="B71" s="2"/>
      <c r="C71" s="2"/>
      <c r="D71" s="3"/>
      <c r="E71" s="5"/>
      <c r="F71" s="3"/>
      <c r="G71" s="5"/>
      <c r="H71" s="3"/>
      <c r="I71" s="5"/>
      <c r="J71" s="3"/>
      <c r="K71" s="7"/>
      <c r="L71" s="5"/>
      <c r="M71" s="41"/>
    </row>
    <row r="72" spans="1:13" ht="12.75" customHeight="1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</row>
    <row r="73" spans="1:13" ht="12.75" customHeight="1">
      <c r="L73" s="41"/>
    </row>
  </sheetData>
  <phoneticPr fontId="7"/>
  <printOptions gridLinesSet="0"/>
  <pageMargins left="0.59055118110236227" right="0.39370078740157483" top="0.59055118110236227" bottom="0.59055118110236227" header="0.59055118110236227" footer="0.59055118110236227"/>
  <pageSetup paperSize="9" scale="110" orientation="landscape" r:id="rId1"/>
  <headerFooter alignWithMargins="0"/>
  <rowBreaks count="1" manualBreakCount="1">
    <brk id="36" max="11" man="1"/>
  </rowBreaks>
  <ignoredErrors>
    <ignoredError sqref="L17 L13:L15 L5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25"/>
  <sheetViews>
    <sheetView tabSelected="1" zoomScale="78" zoomScaleNormal="78" workbookViewId="0">
      <selection activeCell="C8" sqref="C8"/>
    </sheetView>
  </sheetViews>
  <sheetFormatPr defaultColWidth="9" defaultRowHeight="13.2"/>
  <cols>
    <col min="1" max="1" width="15.6640625" style="22" customWidth="1"/>
    <col min="2" max="14" width="8.21875" style="22" customWidth="1"/>
    <col min="15" max="16384" width="9" style="22"/>
  </cols>
  <sheetData>
    <row r="1" spans="1:15">
      <c r="A1" s="25" t="s">
        <v>51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5">
      <c r="A2" s="27" t="s">
        <v>38</v>
      </c>
      <c r="B2" s="27" t="s">
        <v>0</v>
      </c>
      <c r="C2" s="27" t="s">
        <v>1</v>
      </c>
      <c r="D2" s="28" t="s">
        <v>30</v>
      </c>
      <c r="E2" s="29"/>
      <c r="F2" s="28" t="s">
        <v>31</v>
      </c>
      <c r="G2" s="29"/>
      <c r="H2" s="28" t="s">
        <v>32</v>
      </c>
      <c r="I2" s="29"/>
      <c r="J2" s="28" t="s">
        <v>33</v>
      </c>
      <c r="K2" s="29"/>
      <c r="L2" s="28" t="s">
        <v>34</v>
      </c>
      <c r="M2" s="30"/>
      <c r="N2" s="29"/>
    </row>
    <row r="3" spans="1:15">
      <c r="A3" s="16"/>
      <c r="B3" s="31"/>
      <c r="C3" s="31"/>
      <c r="D3" s="32" t="s">
        <v>3</v>
      </c>
      <c r="E3" s="32" t="s">
        <v>4</v>
      </c>
      <c r="F3" s="32" t="s">
        <v>3</v>
      </c>
      <c r="G3" s="32" t="s">
        <v>4</v>
      </c>
      <c r="H3" s="32" t="s">
        <v>3</v>
      </c>
      <c r="I3" s="32" t="s">
        <v>4</v>
      </c>
      <c r="J3" s="32" t="s">
        <v>3</v>
      </c>
      <c r="K3" s="32" t="s">
        <v>4</v>
      </c>
      <c r="L3" s="32" t="s">
        <v>3</v>
      </c>
      <c r="M3" s="32" t="s">
        <v>4</v>
      </c>
      <c r="N3" s="32" t="s">
        <v>25</v>
      </c>
    </row>
    <row r="4" spans="1:15">
      <c r="A4" s="35"/>
      <c r="B4" s="36"/>
      <c r="C4" s="36"/>
      <c r="D4" s="37"/>
      <c r="E4" s="38"/>
      <c r="F4" s="37"/>
      <c r="G4" s="38"/>
      <c r="H4" s="37"/>
      <c r="I4" s="38"/>
      <c r="J4" s="37"/>
      <c r="K4" s="7"/>
      <c r="L4" s="37"/>
      <c r="M4" s="39"/>
      <c r="N4" s="38"/>
    </row>
    <row r="5" spans="1:15">
      <c r="A5" s="8" t="s">
        <v>5</v>
      </c>
      <c r="B5" s="2">
        <f t="shared" ref="B5:N5" si="0">B7+B9+B11</f>
        <v>7</v>
      </c>
      <c r="C5" s="2">
        <f t="shared" si="0"/>
        <v>28</v>
      </c>
      <c r="D5" s="3">
        <f t="shared" si="0"/>
        <v>80</v>
      </c>
      <c r="E5" s="4">
        <f t="shared" si="0"/>
        <v>88</v>
      </c>
      <c r="F5" s="3">
        <f t="shared" si="0"/>
        <v>55</v>
      </c>
      <c r="G5" s="4">
        <f t="shared" si="0"/>
        <v>59</v>
      </c>
      <c r="H5" s="3">
        <f t="shared" si="0"/>
        <v>42</v>
      </c>
      <c r="I5" s="4">
        <f t="shared" si="0"/>
        <v>46</v>
      </c>
      <c r="J5" s="3">
        <f t="shared" si="0"/>
        <v>26</v>
      </c>
      <c r="K5" s="4">
        <f t="shared" si="0"/>
        <v>28</v>
      </c>
      <c r="L5" s="3">
        <f t="shared" si="0"/>
        <v>203</v>
      </c>
      <c r="M5" s="4">
        <f t="shared" si="0"/>
        <v>221</v>
      </c>
      <c r="N5" s="5">
        <f t="shared" si="0"/>
        <v>424</v>
      </c>
    </row>
    <row r="6" spans="1:15">
      <c r="A6" s="8"/>
      <c r="B6" s="2"/>
      <c r="C6" s="2"/>
      <c r="D6" s="3"/>
      <c r="E6" s="7"/>
      <c r="F6" s="3"/>
      <c r="G6" s="7"/>
      <c r="H6" s="3"/>
      <c r="I6" s="7"/>
      <c r="J6" s="3"/>
      <c r="K6" s="7"/>
      <c r="L6" s="3"/>
      <c r="M6" s="7"/>
      <c r="N6" s="5"/>
    </row>
    <row r="7" spans="1:15">
      <c r="A7" s="8" t="s">
        <v>50</v>
      </c>
      <c r="B7" s="2">
        <v>3</v>
      </c>
      <c r="C7" s="2">
        <v>20</v>
      </c>
      <c r="D7" s="3">
        <v>55</v>
      </c>
      <c r="E7" s="5">
        <v>72</v>
      </c>
      <c r="F7" s="3">
        <v>36</v>
      </c>
      <c r="G7" s="5">
        <v>46</v>
      </c>
      <c r="H7" s="3">
        <v>29</v>
      </c>
      <c r="I7" s="5">
        <v>40</v>
      </c>
      <c r="J7" s="3">
        <v>19</v>
      </c>
      <c r="K7" s="5">
        <v>25</v>
      </c>
      <c r="L7" s="3">
        <f>D7+F7+H7+J7</f>
        <v>139</v>
      </c>
      <c r="M7" s="4">
        <f>E7+G7+I7+K7</f>
        <v>183</v>
      </c>
      <c r="N7" s="5">
        <f>SUM(L7:M7)</f>
        <v>322</v>
      </c>
    </row>
    <row r="8" spans="1:15">
      <c r="A8" s="8"/>
      <c r="B8" s="2"/>
      <c r="C8" s="2"/>
      <c r="D8" s="3"/>
      <c r="E8" s="5"/>
      <c r="F8" s="3"/>
      <c r="G8" s="5"/>
      <c r="H8" s="3"/>
      <c r="I8" s="5"/>
      <c r="J8" s="3"/>
      <c r="K8" s="5"/>
      <c r="L8" s="3"/>
      <c r="M8" s="4"/>
      <c r="N8" s="5"/>
    </row>
    <row r="9" spans="1:15">
      <c r="A9" s="8" t="s">
        <v>42</v>
      </c>
      <c r="B9" s="2">
        <v>2</v>
      </c>
      <c r="C9" s="2">
        <v>3</v>
      </c>
      <c r="D9" s="3">
        <v>0</v>
      </c>
      <c r="E9" s="5">
        <v>0</v>
      </c>
      <c r="F9" s="3">
        <v>0</v>
      </c>
      <c r="G9" s="5">
        <v>0</v>
      </c>
      <c r="H9" s="3">
        <v>11</v>
      </c>
      <c r="I9" s="5">
        <v>3</v>
      </c>
      <c r="J9" s="3">
        <v>7</v>
      </c>
      <c r="K9" s="5">
        <v>3</v>
      </c>
      <c r="L9" s="3">
        <f>D9+F9+H9+J9</f>
        <v>18</v>
      </c>
      <c r="M9" s="4">
        <f>E9+G9+I9+K9</f>
        <v>6</v>
      </c>
      <c r="N9" s="5">
        <f>SUM(L9:M9)</f>
        <v>24</v>
      </c>
    </row>
    <row r="10" spans="1:15">
      <c r="A10" s="8"/>
      <c r="B10" s="2"/>
      <c r="C10" s="2"/>
      <c r="D10" s="3"/>
      <c r="E10" s="5"/>
      <c r="F10" s="3"/>
      <c r="G10" s="5"/>
      <c r="H10" s="3"/>
      <c r="I10" s="5"/>
      <c r="J10" s="3"/>
      <c r="K10" s="5"/>
      <c r="L10" s="3"/>
      <c r="M10" s="4"/>
      <c r="N10" s="5"/>
    </row>
    <row r="11" spans="1:15">
      <c r="A11" s="8" t="s">
        <v>68</v>
      </c>
      <c r="B11" s="2">
        <v>2</v>
      </c>
      <c r="C11" s="2">
        <v>5</v>
      </c>
      <c r="D11" s="3">
        <v>25</v>
      </c>
      <c r="E11" s="5">
        <v>16</v>
      </c>
      <c r="F11" s="3">
        <v>19</v>
      </c>
      <c r="G11" s="5">
        <v>13</v>
      </c>
      <c r="H11" s="3">
        <v>2</v>
      </c>
      <c r="I11" s="5">
        <v>3</v>
      </c>
      <c r="J11" s="3">
        <v>0</v>
      </c>
      <c r="K11" s="5">
        <v>0</v>
      </c>
      <c r="L11" s="3">
        <f>D11+F11+H11+J11</f>
        <v>46</v>
      </c>
      <c r="M11" s="4">
        <f>E11+G11+I11+K11</f>
        <v>32</v>
      </c>
      <c r="N11" s="5">
        <f>SUM(L11:M11)</f>
        <v>78</v>
      </c>
    </row>
    <row r="12" spans="1:15">
      <c r="A12" s="51"/>
      <c r="B12" s="19"/>
      <c r="C12" s="19"/>
      <c r="D12" s="19"/>
      <c r="E12" s="20"/>
      <c r="F12" s="19"/>
      <c r="G12" s="20"/>
      <c r="H12" s="19"/>
      <c r="I12" s="20"/>
      <c r="J12" s="19"/>
      <c r="K12" s="20"/>
      <c r="L12" s="19"/>
      <c r="M12" s="20"/>
      <c r="N12" s="17"/>
      <c r="O12" s="49"/>
    </row>
    <row r="13" spans="1:15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</row>
    <row r="18" spans="3:6">
      <c r="C18" s="22" t="s">
        <v>59</v>
      </c>
    </row>
    <row r="22" spans="3:6">
      <c r="D22" s="41"/>
    </row>
    <row r="25" spans="3:6">
      <c r="F25" s="41"/>
    </row>
  </sheetData>
  <phoneticPr fontId="7"/>
  <printOptions gridLinesSet="0"/>
  <pageMargins left="0.59055118110236227" right="0.39370078740157483" top="0.59055118110236227" bottom="0.59055118110236227" header="0.59055118110236227" footer="0.59055118110236227"/>
  <pageSetup paperSize="9" scale="11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22"/>
  <sheetViews>
    <sheetView zoomScale="99" zoomScaleNormal="99" workbookViewId="0">
      <selection activeCell="L3" sqref="L3"/>
    </sheetView>
  </sheetViews>
  <sheetFormatPr defaultColWidth="9" defaultRowHeight="13.2"/>
  <cols>
    <col min="1" max="1" width="15.77734375" style="22" customWidth="1"/>
    <col min="2" max="11" width="9.88671875" style="22" customWidth="1"/>
    <col min="12" max="16384" width="9" style="22"/>
  </cols>
  <sheetData>
    <row r="1" spans="1:11">
      <c r="A1" s="25" t="s">
        <v>52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>
      <c r="A2" s="27" t="s">
        <v>38</v>
      </c>
      <c r="B2" s="42" t="s">
        <v>0</v>
      </c>
      <c r="C2" s="43" t="s">
        <v>27</v>
      </c>
      <c r="D2" s="44"/>
      <c r="E2" s="43" t="s">
        <v>2</v>
      </c>
      <c r="F2" s="44"/>
      <c r="G2" s="43" t="s">
        <v>28</v>
      </c>
      <c r="H2" s="44"/>
      <c r="I2" s="43" t="s">
        <v>29</v>
      </c>
      <c r="J2" s="45"/>
      <c r="K2" s="44"/>
    </row>
    <row r="3" spans="1:11">
      <c r="A3" s="16"/>
      <c r="B3" s="46"/>
      <c r="C3" s="47" t="s">
        <v>3</v>
      </c>
      <c r="D3" s="47" t="s">
        <v>4</v>
      </c>
      <c r="E3" s="47" t="s">
        <v>3</v>
      </c>
      <c r="F3" s="47" t="s">
        <v>4</v>
      </c>
      <c r="G3" s="47" t="s">
        <v>3</v>
      </c>
      <c r="H3" s="47" t="s">
        <v>4</v>
      </c>
      <c r="I3" s="47" t="s">
        <v>3</v>
      </c>
      <c r="J3" s="47" t="s">
        <v>4</v>
      </c>
      <c r="K3" s="47" t="s">
        <v>25</v>
      </c>
    </row>
    <row r="4" spans="1:11">
      <c r="A4" s="33"/>
      <c r="B4" s="36"/>
      <c r="C4" s="37"/>
      <c r="D4" s="38"/>
      <c r="E4" s="37"/>
      <c r="F4" s="38"/>
      <c r="G4" s="37"/>
      <c r="H4" s="38"/>
      <c r="I4" s="37"/>
      <c r="J4" s="39"/>
      <c r="K4" s="38"/>
    </row>
    <row r="5" spans="1:11">
      <c r="A5" s="8" t="s">
        <v>66</v>
      </c>
      <c r="B5" s="3">
        <f>B7+B9+B15+B19</f>
        <v>24</v>
      </c>
      <c r="C5" s="3">
        <f>C7+C9+C15+C19</f>
        <v>1757</v>
      </c>
      <c r="D5" s="5">
        <f t="shared" ref="D5:J5" si="0">D7+D9+D15+D19</f>
        <v>1469</v>
      </c>
      <c r="E5" s="3">
        <f t="shared" si="0"/>
        <v>1785</v>
      </c>
      <c r="F5" s="5">
        <f t="shared" si="0"/>
        <v>1415</v>
      </c>
      <c r="G5" s="3">
        <f t="shared" si="0"/>
        <v>1693</v>
      </c>
      <c r="H5" s="5">
        <f t="shared" si="0"/>
        <v>1418</v>
      </c>
      <c r="I5" s="3">
        <f t="shared" si="0"/>
        <v>5235</v>
      </c>
      <c r="J5" s="4">
        <f t="shared" si="0"/>
        <v>4302</v>
      </c>
      <c r="K5" s="5">
        <f>K7+K9+K15+K19</f>
        <v>9537</v>
      </c>
    </row>
    <row r="6" spans="1:11">
      <c r="A6" s="6"/>
      <c r="B6" s="2"/>
      <c r="C6" s="3"/>
      <c r="D6" s="5"/>
      <c r="E6" s="3"/>
      <c r="F6" s="5"/>
      <c r="G6" s="3"/>
      <c r="H6" s="5"/>
      <c r="I6" s="3"/>
      <c r="J6" s="7"/>
      <c r="K6" s="5"/>
    </row>
    <row r="7" spans="1:11">
      <c r="A7" s="8" t="s">
        <v>50</v>
      </c>
      <c r="B7" s="2">
        <v>13</v>
      </c>
      <c r="C7" s="57">
        <v>1367</v>
      </c>
      <c r="D7" s="57">
        <v>1235</v>
      </c>
      <c r="E7" s="58">
        <v>1367</v>
      </c>
      <c r="F7" s="59">
        <v>1177</v>
      </c>
      <c r="G7" s="57">
        <v>1287</v>
      </c>
      <c r="H7" s="57">
        <v>1175</v>
      </c>
      <c r="I7" s="9">
        <f>C7+E7+G7</f>
        <v>4021</v>
      </c>
      <c r="J7" s="60">
        <f t="shared" ref="I7:J12" si="1">D7+F7+H7</f>
        <v>3587</v>
      </c>
      <c r="K7" s="5">
        <f>SUM(I7:J7)</f>
        <v>7608</v>
      </c>
    </row>
    <row r="8" spans="1:11">
      <c r="A8" s="6"/>
      <c r="B8" s="2"/>
      <c r="C8" s="3"/>
      <c r="D8" s="5"/>
      <c r="E8" s="3"/>
      <c r="F8" s="5"/>
      <c r="G8" s="3"/>
      <c r="H8" s="5"/>
      <c r="I8" s="3"/>
      <c r="J8" s="7"/>
      <c r="K8" s="5"/>
    </row>
    <row r="9" spans="1:11">
      <c r="A9" s="8" t="s">
        <v>42</v>
      </c>
      <c r="B9" s="2">
        <f t="shared" ref="B9:H9" si="2">SUM(B10:B13)</f>
        <v>6</v>
      </c>
      <c r="C9" s="3">
        <f t="shared" si="2"/>
        <v>259</v>
      </c>
      <c r="D9" s="5">
        <f t="shared" si="2"/>
        <v>51</v>
      </c>
      <c r="E9" s="3">
        <f t="shared" si="2"/>
        <v>281</v>
      </c>
      <c r="F9" s="5">
        <f t="shared" si="2"/>
        <v>56</v>
      </c>
      <c r="G9" s="3">
        <f t="shared" si="2"/>
        <v>274</v>
      </c>
      <c r="H9" s="5">
        <f t="shared" si="2"/>
        <v>61</v>
      </c>
      <c r="I9" s="9">
        <f>C9+E9+G9</f>
        <v>814</v>
      </c>
      <c r="J9" s="60">
        <f t="shared" si="1"/>
        <v>168</v>
      </c>
      <c r="K9" s="5">
        <f>SUM(K10:K13)</f>
        <v>982</v>
      </c>
    </row>
    <row r="10" spans="1:11">
      <c r="A10" s="12" t="s">
        <v>9</v>
      </c>
      <c r="B10" s="52">
        <v>2</v>
      </c>
      <c r="C10" s="61">
        <v>30</v>
      </c>
      <c r="D10" s="61">
        <v>26</v>
      </c>
      <c r="E10" s="62">
        <v>27</v>
      </c>
      <c r="F10" s="63">
        <v>26</v>
      </c>
      <c r="G10" s="61">
        <v>21</v>
      </c>
      <c r="H10" s="61">
        <v>31</v>
      </c>
      <c r="I10" s="13">
        <f>C10+E10+G10</f>
        <v>78</v>
      </c>
      <c r="J10" s="24">
        <f t="shared" si="1"/>
        <v>83</v>
      </c>
      <c r="K10" s="53">
        <f>SUM(I10:J10)</f>
        <v>161</v>
      </c>
    </row>
    <row r="11" spans="1:11">
      <c r="A11" s="12" t="s">
        <v>10</v>
      </c>
      <c r="B11" s="52">
        <v>2</v>
      </c>
      <c r="C11" s="61">
        <v>42</v>
      </c>
      <c r="D11" s="64">
        <v>0</v>
      </c>
      <c r="E11" s="62">
        <v>54</v>
      </c>
      <c r="F11" s="65">
        <v>1</v>
      </c>
      <c r="G11" s="61">
        <v>49</v>
      </c>
      <c r="H11" s="64">
        <v>2</v>
      </c>
      <c r="I11" s="13">
        <f t="shared" si="1"/>
        <v>145</v>
      </c>
      <c r="J11" s="24">
        <f t="shared" si="1"/>
        <v>3</v>
      </c>
      <c r="K11" s="53">
        <f>SUM(I11:J11)</f>
        <v>148</v>
      </c>
    </row>
    <row r="12" spans="1:11">
      <c r="A12" s="12" t="s">
        <v>56</v>
      </c>
      <c r="B12" s="52">
        <v>1</v>
      </c>
      <c r="C12" s="61">
        <v>16</v>
      </c>
      <c r="D12" s="65">
        <v>1</v>
      </c>
      <c r="E12" s="62">
        <v>22</v>
      </c>
      <c r="F12" s="65">
        <v>1</v>
      </c>
      <c r="G12" s="61">
        <v>22</v>
      </c>
      <c r="H12" s="61">
        <v>1</v>
      </c>
      <c r="I12" s="13">
        <f t="shared" si="1"/>
        <v>60</v>
      </c>
      <c r="J12" s="24">
        <f t="shared" si="1"/>
        <v>3</v>
      </c>
      <c r="K12" s="53">
        <f>SUM(I12:J12)</f>
        <v>63</v>
      </c>
    </row>
    <row r="13" spans="1:11">
      <c r="A13" s="12" t="s">
        <v>26</v>
      </c>
      <c r="B13" s="52">
        <v>1</v>
      </c>
      <c r="C13" s="61">
        <v>171</v>
      </c>
      <c r="D13" s="61">
        <v>24</v>
      </c>
      <c r="E13" s="62">
        <v>178</v>
      </c>
      <c r="F13" s="63">
        <v>28</v>
      </c>
      <c r="G13" s="61">
        <v>182</v>
      </c>
      <c r="H13" s="61">
        <v>27</v>
      </c>
      <c r="I13" s="13">
        <f>C13+E13+G13</f>
        <v>531</v>
      </c>
      <c r="J13" s="24">
        <f>D13+F13+H13</f>
        <v>79</v>
      </c>
      <c r="K13" s="53">
        <f>SUM(I13:J13)</f>
        <v>610</v>
      </c>
    </row>
    <row r="14" spans="1:11">
      <c r="A14" s="8"/>
      <c r="B14" s="2"/>
      <c r="C14" s="3"/>
      <c r="D14" s="5"/>
      <c r="E14" s="3"/>
      <c r="F14" s="5"/>
      <c r="G14" s="3"/>
      <c r="H14" s="5"/>
      <c r="I14" s="3"/>
      <c r="J14" s="7"/>
      <c r="K14" s="5"/>
    </row>
    <row r="15" spans="1:11">
      <c r="A15" s="8" t="s">
        <v>43</v>
      </c>
      <c r="B15" s="2">
        <f>SUM(B16:B17)</f>
        <v>2</v>
      </c>
      <c r="C15" s="3">
        <f t="shared" ref="C15:K15" si="3">SUM(C16:C17)</f>
        <v>78</v>
      </c>
      <c r="D15" s="4">
        <f t="shared" si="3"/>
        <v>97</v>
      </c>
      <c r="E15" s="3">
        <f t="shared" si="3"/>
        <v>82</v>
      </c>
      <c r="F15" s="4">
        <f t="shared" si="3"/>
        <v>101</v>
      </c>
      <c r="G15" s="3">
        <f t="shared" si="3"/>
        <v>85</v>
      </c>
      <c r="H15" s="5">
        <f t="shared" si="3"/>
        <v>79</v>
      </c>
      <c r="I15" s="4">
        <f t="shared" si="3"/>
        <v>245</v>
      </c>
      <c r="J15" s="4">
        <f t="shared" si="3"/>
        <v>277</v>
      </c>
      <c r="K15" s="5">
        <f t="shared" si="3"/>
        <v>522</v>
      </c>
    </row>
    <row r="16" spans="1:11">
      <c r="A16" s="12" t="s">
        <v>17</v>
      </c>
      <c r="B16" s="52">
        <v>1</v>
      </c>
      <c r="C16" s="61">
        <v>60</v>
      </c>
      <c r="D16" s="61">
        <v>87</v>
      </c>
      <c r="E16" s="62">
        <v>61</v>
      </c>
      <c r="F16" s="63">
        <v>81</v>
      </c>
      <c r="G16" s="61">
        <v>69</v>
      </c>
      <c r="H16" s="61">
        <v>71</v>
      </c>
      <c r="I16" s="13">
        <f>C16+E16+G16</f>
        <v>190</v>
      </c>
      <c r="J16" s="24">
        <f>D16+F16+H16</f>
        <v>239</v>
      </c>
      <c r="K16" s="53">
        <f>SUM(I16:J16)</f>
        <v>429</v>
      </c>
    </row>
    <row r="17" spans="1:11">
      <c r="A17" s="12" t="s">
        <v>19</v>
      </c>
      <c r="B17" s="52">
        <v>1</v>
      </c>
      <c r="C17" s="61">
        <v>18</v>
      </c>
      <c r="D17" s="61">
        <v>10</v>
      </c>
      <c r="E17" s="62">
        <v>21</v>
      </c>
      <c r="F17" s="63">
        <v>20</v>
      </c>
      <c r="G17" s="61">
        <v>16</v>
      </c>
      <c r="H17" s="61">
        <v>8</v>
      </c>
      <c r="I17" s="13">
        <f>C17+E17+G17</f>
        <v>55</v>
      </c>
      <c r="J17" s="24">
        <f>D17+F17+H17</f>
        <v>38</v>
      </c>
      <c r="K17" s="53">
        <f>SUM(I17:J17)</f>
        <v>93</v>
      </c>
    </row>
    <row r="18" spans="1:11">
      <c r="A18" s="8"/>
      <c r="B18" s="2"/>
      <c r="C18" s="3"/>
      <c r="D18" s="5"/>
      <c r="E18" s="3"/>
      <c r="F18" s="5"/>
      <c r="G18" s="3"/>
      <c r="H18" s="5"/>
      <c r="I18" s="3"/>
      <c r="J18" s="4"/>
      <c r="K18" s="5"/>
    </row>
    <row r="19" spans="1:11">
      <c r="A19" s="8" t="s">
        <v>45</v>
      </c>
      <c r="B19" s="2">
        <f>SUM(B20:B21)</f>
        <v>3</v>
      </c>
      <c r="C19" s="3">
        <f t="shared" ref="C19:K19" si="4">SUM(C20:C21)</f>
        <v>53</v>
      </c>
      <c r="D19" s="5">
        <f t="shared" si="4"/>
        <v>86</v>
      </c>
      <c r="E19" s="3">
        <f t="shared" si="4"/>
        <v>55</v>
      </c>
      <c r="F19" s="5">
        <f t="shared" si="4"/>
        <v>81</v>
      </c>
      <c r="G19" s="3">
        <f t="shared" si="4"/>
        <v>47</v>
      </c>
      <c r="H19" s="5">
        <f t="shared" si="4"/>
        <v>103</v>
      </c>
      <c r="I19" s="3">
        <f t="shared" si="4"/>
        <v>155</v>
      </c>
      <c r="J19" s="4">
        <f t="shared" si="4"/>
        <v>270</v>
      </c>
      <c r="K19" s="5">
        <f t="shared" si="4"/>
        <v>425</v>
      </c>
    </row>
    <row r="20" spans="1:11">
      <c r="A20" s="12" t="s">
        <v>20</v>
      </c>
      <c r="B20" s="52">
        <v>1</v>
      </c>
      <c r="C20" s="64">
        <v>0</v>
      </c>
      <c r="D20" s="61">
        <v>24</v>
      </c>
      <c r="E20" s="66">
        <v>0</v>
      </c>
      <c r="F20" s="63">
        <v>22</v>
      </c>
      <c r="G20" s="64">
        <v>0</v>
      </c>
      <c r="H20" s="61">
        <v>35</v>
      </c>
      <c r="I20" s="13">
        <f>C20+E20+G20</f>
        <v>0</v>
      </c>
      <c r="J20" s="24">
        <f>D20+F20+H20</f>
        <v>81</v>
      </c>
      <c r="K20" s="53">
        <f>SUM(I20:J20)</f>
        <v>81</v>
      </c>
    </row>
    <row r="21" spans="1:11">
      <c r="A21" s="48" t="s">
        <v>21</v>
      </c>
      <c r="B21" s="67">
        <v>2</v>
      </c>
      <c r="C21" s="68">
        <v>53</v>
      </c>
      <c r="D21" s="68">
        <v>62</v>
      </c>
      <c r="E21" s="69">
        <v>55</v>
      </c>
      <c r="F21" s="70">
        <v>59</v>
      </c>
      <c r="G21" s="68">
        <v>47</v>
      </c>
      <c r="H21" s="68">
        <v>68</v>
      </c>
      <c r="I21" s="71">
        <f>C21+E21+G21</f>
        <v>155</v>
      </c>
      <c r="J21" s="26">
        <f>D21+F21+H21</f>
        <v>189</v>
      </c>
      <c r="K21" s="72">
        <f>SUM(I21:J21)</f>
        <v>344</v>
      </c>
    </row>
    <row r="22" spans="1:11">
      <c r="A22" s="40"/>
      <c r="B22" s="23"/>
      <c r="C22" s="23"/>
      <c r="D22" s="23"/>
      <c r="E22" s="23"/>
      <c r="F22" s="23"/>
      <c r="G22" s="23"/>
      <c r="H22" s="23"/>
      <c r="I22" s="23"/>
      <c r="J22" s="23"/>
      <c r="K22" s="23"/>
    </row>
  </sheetData>
  <phoneticPr fontId="7"/>
  <printOptions gridLinesSet="0"/>
  <pageMargins left="0.59055118110236227" right="0.39370078740157483" top="0.59055118110236227" bottom="0.59055118110236227" header="0.59055118110236227" footer="0.59055118110236227"/>
  <pageSetup paperSize="9" scale="110" orientation="landscape" r:id="rId1"/>
  <headerFooter alignWithMargins="0"/>
  <ignoredErrors>
    <ignoredError sqref="K7 K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NAV000</vt:lpstr>
      <vt:lpstr>公立全日制本科</vt:lpstr>
      <vt:lpstr>公立定時制本科</vt:lpstr>
      <vt:lpstr>私立</vt:lpstr>
      <vt:lpstr>公立全日制本科!Print_Area</vt:lpstr>
      <vt:lpstr>公立定時制本科!Print_Area</vt:lpstr>
      <vt:lpstr>私立!Print_Area</vt:lpstr>
      <vt:lpstr>公立全日制本科!Print_Titles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ユーザー</cp:lastModifiedBy>
  <cp:lastPrinted>2023-11-06T08:38:03Z</cp:lastPrinted>
  <dcterms:created xsi:type="dcterms:W3CDTF">1998-08-26T08:01:47Z</dcterms:created>
  <dcterms:modified xsi:type="dcterms:W3CDTF">2024-11-07T05:54:45Z</dcterms:modified>
</cp:coreProperties>
</file>