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0.169.90\h\業務フォルダ\022 建設業\70 女性キャリアアップ支援・外国人材定着促進事業費補助金\R8\02_HP掲載\R80604更新\"/>
    </mc:Choice>
  </mc:AlternateContent>
  <xr:revisionPtr revIDLastSave="0" documentId="13_ncr:1_{313D2622-77CF-4E37-99E5-4CA6FFF1BA47}" xr6:coauthVersionLast="47" xr6:coauthVersionMax="47" xr10:uidLastSave="{00000000-0000-0000-0000-000000000000}"/>
  <bookViews>
    <workbookView xWindow="-108" yWindow="-108" windowWidth="23256" windowHeight="13896" tabRatio="824" xr2:uid="{054E1B20-ABCC-4A58-B2E3-3991C3935B7C}"/>
  </bookViews>
  <sheets>
    <sheet name="記入欄" sheetId="3" r:id="rId1"/>
    <sheet name="規則別記様式第１号" sheetId="2" r:id="rId2"/>
    <sheet name="規則別記様式第２号" sheetId="5" r:id="rId3"/>
    <sheet name="【記入例】様式第１号" sheetId="19" r:id="rId4"/>
    <sheet name="様式第１号" sheetId="7" r:id="rId5"/>
    <sheet name="【記入例】様式第２号" sheetId="15" r:id="rId6"/>
    <sheet name="【女性】様式第２号" sheetId="17" r:id="rId7"/>
    <sheet name="【外国人材】様式第２号" sheetId="8" r:id="rId8"/>
    <sheet name="【女性】様式第２号（10人分ver.）" sheetId="18" r:id="rId9"/>
    <sheet name="【外国人材】様式第２号（10人分ver.）" sheetId="16" r:id="rId10"/>
    <sheet name="様式第３号" sheetId="9" r:id="rId11"/>
    <sheet name="様式第４号" sheetId="10" r:id="rId12"/>
    <sheet name="様式第５号" sheetId="12" r:id="rId13"/>
    <sheet name="様式第６号" sheetId="14" r:id="rId14"/>
  </sheets>
  <definedNames>
    <definedName name="_xlnm.Print_Area" localSheetId="7">【外国人材】様式第２号!$A$1:$H$66</definedName>
    <definedName name="_xlnm.Print_Area" localSheetId="9">'【外国人材】様式第２号（10人分ver.）'!$A$1:$H$234</definedName>
    <definedName name="_xlnm.Print_Area" localSheetId="3">【記入例】様式第１号!$A$1:$I$38</definedName>
    <definedName name="_xlnm.Print_Area" localSheetId="5">【記入例】様式第２号!$A$1:$H$66</definedName>
    <definedName name="_xlnm.Print_Area" localSheetId="6">【女性】様式第２号!$A$1:$H$66</definedName>
    <definedName name="_xlnm.Print_Area" localSheetId="8">'【女性】様式第２号（10人分ver.）'!$A$1:$H$234</definedName>
    <definedName name="_xlnm.Print_Area" localSheetId="1">規則別記様式第１号!$A$1:$I$40</definedName>
    <definedName name="_xlnm.Print_Area" localSheetId="2">規則別記様式第２号!$A$1:$I$39</definedName>
    <definedName name="_xlnm.Print_Area" localSheetId="0">記入欄!$A$1:$I$39</definedName>
    <definedName name="_xlnm.Print_Area" localSheetId="4">様式第１号!$A$1:$I$38</definedName>
    <definedName name="_xlnm.Print_Area" localSheetId="10">様式第３号!$A$1:$I$40</definedName>
    <definedName name="_xlnm.Print_Area" localSheetId="11">様式第４号!$A$1:$I$39</definedName>
    <definedName name="_xlnm.Print_Area" localSheetId="12">様式第５号!$A$1:$I$39</definedName>
    <definedName name="_xlnm.Print_Area" localSheetId="13">様式第６号!$A$1:$I$37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18" l="1"/>
  <c r="G233" i="18"/>
  <c r="G228" i="18"/>
  <c r="G229" i="18"/>
  <c r="G230" i="18"/>
  <c r="G231" i="18"/>
  <c r="G232" i="18"/>
  <c r="F233" i="18"/>
  <c r="F232" i="18"/>
  <c r="F228" i="18"/>
  <c r="E228" i="18"/>
  <c r="G226" i="18"/>
  <c r="F226" i="18"/>
  <c r="E226" i="18"/>
  <c r="K226" i="18" s="1"/>
  <c r="K225" i="18"/>
  <c r="F225" i="18"/>
  <c r="E225" i="18"/>
  <c r="G225" i="18" s="1"/>
  <c r="G224" i="18"/>
  <c r="F224" i="18"/>
  <c r="E224" i="18"/>
  <c r="K224" i="18" s="1"/>
  <c r="K223" i="18"/>
  <c r="F223" i="18"/>
  <c r="E223" i="18"/>
  <c r="G223" i="18" s="1"/>
  <c r="G222" i="18"/>
  <c r="F222" i="18"/>
  <c r="E222" i="18"/>
  <c r="K222" i="18" s="1"/>
  <c r="K221" i="18"/>
  <c r="F221" i="18"/>
  <c r="E221" i="18"/>
  <c r="G221" i="18" s="1"/>
  <c r="G220" i="18"/>
  <c r="F220" i="18"/>
  <c r="E220" i="18"/>
  <c r="K220" i="18" s="1"/>
  <c r="K205" i="18"/>
  <c r="F205" i="18"/>
  <c r="E205" i="18"/>
  <c r="G205" i="18" s="1"/>
  <c r="G204" i="18"/>
  <c r="F204" i="18"/>
  <c r="E204" i="18"/>
  <c r="K204" i="18" s="1"/>
  <c r="K203" i="18"/>
  <c r="F203" i="18"/>
  <c r="E203" i="18"/>
  <c r="G203" i="18" s="1"/>
  <c r="G202" i="18"/>
  <c r="F202" i="18"/>
  <c r="E202" i="18"/>
  <c r="K202" i="18" s="1"/>
  <c r="K201" i="18"/>
  <c r="F201" i="18"/>
  <c r="E201" i="18"/>
  <c r="G201" i="18" s="1"/>
  <c r="G200" i="18"/>
  <c r="F200" i="18"/>
  <c r="E200" i="18"/>
  <c r="K200" i="18" s="1"/>
  <c r="K199" i="18"/>
  <c r="F199" i="18"/>
  <c r="E199" i="18"/>
  <c r="G199" i="18" s="1"/>
  <c r="G184" i="18"/>
  <c r="F184" i="18"/>
  <c r="E184" i="18"/>
  <c r="K184" i="18" s="1"/>
  <c r="K183" i="18"/>
  <c r="F183" i="18"/>
  <c r="E183" i="18"/>
  <c r="G183" i="18" s="1"/>
  <c r="G182" i="18"/>
  <c r="F182" i="18"/>
  <c r="E182" i="18"/>
  <c r="K182" i="18" s="1"/>
  <c r="K181" i="18"/>
  <c r="F181" i="18"/>
  <c r="E181" i="18"/>
  <c r="G181" i="18" s="1"/>
  <c r="G180" i="18"/>
  <c r="F180" i="18"/>
  <c r="E180" i="18"/>
  <c r="K180" i="18" s="1"/>
  <c r="K179" i="18"/>
  <c r="F179" i="18"/>
  <c r="E179" i="18"/>
  <c r="G179" i="18" s="1"/>
  <c r="G178" i="18"/>
  <c r="F178" i="18"/>
  <c r="E178" i="18"/>
  <c r="K178" i="18" s="1"/>
  <c r="K163" i="18"/>
  <c r="F163" i="18"/>
  <c r="E163" i="18"/>
  <c r="G163" i="18" s="1"/>
  <c r="G162" i="18"/>
  <c r="F162" i="18"/>
  <c r="E162" i="18"/>
  <c r="K162" i="18" s="1"/>
  <c r="K161" i="18"/>
  <c r="F161" i="18"/>
  <c r="E161" i="18"/>
  <c r="G161" i="18" s="1"/>
  <c r="G160" i="18"/>
  <c r="F160" i="18"/>
  <c r="E160" i="18"/>
  <c r="K160" i="18" s="1"/>
  <c r="K159" i="18"/>
  <c r="F159" i="18"/>
  <c r="E159" i="18"/>
  <c r="G159" i="18" s="1"/>
  <c r="G158" i="18"/>
  <c r="F158" i="18"/>
  <c r="E158" i="18"/>
  <c r="K158" i="18" s="1"/>
  <c r="K157" i="18"/>
  <c r="F157" i="18"/>
  <c r="E157" i="18"/>
  <c r="G157" i="18" s="1"/>
  <c r="G142" i="18"/>
  <c r="F142" i="18"/>
  <c r="E142" i="18"/>
  <c r="K142" i="18" s="1"/>
  <c r="K141" i="18"/>
  <c r="F141" i="18"/>
  <c r="E141" i="18"/>
  <c r="G141" i="18" s="1"/>
  <c r="G140" i="18"/>
  <c r="F140" i="18"/>
  <c r="E140" i="18"/>
  <c r="K140" i="18" s="1"/>
  <c r="K139" i="18"/>
  <c r="F139" i="18"/>
  <c r="E139" i="18"/>
  <c r="G139" i="18" s="1"/>
  <c r="G138" i="18"/>
  <c r="F138" i="18"/>
  <c r="E138" i="18"/>
  <c r="K138" i="18" s="1"/>
  <c r="K137" i="18"/>
  <c r="F137" i="18"/>
  <c r="E137" i="18"/>
  <c r="G137" i="18" s="1"/>
  <c r="G136" i="18"/>
  <c r="F136" i="18"/>
  <c r="E136" i="18"/>
  <c r="K136" i="18" s="1"/>
  <c r="K121" i="18"/>
  <c r="F121" i="18"/>
  <c r="E121" i="18"/>
  <c r="G121" i="18" s="1"/>
  <c r="G120" i="18"/>
  <c r="F120" i="18"/>
  <c r="E120" i="18"/>
  <c r="K120" i="18" s="1"/>
  <c r="K119" i="18"/>
  <c r="F119" i="18"/>
  <c r="E119" i="18"/>
  <c r="G119" i="18" s="1"/>
  <c r="G118" i="18"/>
  <c r="F118" i="18"/>
  <c r="E118" i="18"/>
  <c r="K118" i="18" s="1"/>
  <c r="K117" i="18"/>
  <c r="F117" i="18"/>
  <c r="E117" i="18"/>
  <c r="G117" i="18" s="1"/>
  <c r="G116" i="18"/>
  <c r="F116" i="18"/>
  <c r="E116" i="18"/>
  <c r="K116" i="18" s="1"/>
  <c r="K115" i="18"/>
  <c r="F115" i="18"/>
  <c r="E115" i="18"/>
  <c r="G115" i="18" s="1"/>
  <c r="G100" i="18"/>
  <c r="F100" i="18"/>
  <c r="E100" i="18"/>
  <c r="K100" i="18" s="1"/>
  <c r="K99" i="18"/>
  <c r="F99" i="18"/>
  <c r="E99" i="18"/>
  <c r="G99" i="18" s="1"/>
  <c r="G98" i="18"/>
  <c r="F98" i="18"/>
  <c r="E98" i="18"/>
  <c r="K98" i="18" s="1"/>
  <c r="K97" i="18"/>
  <c r="F97" i="18"/>
  <c r="E97" i="18"/>
  <c r="G97" i="18" s="1"/>
  <c r="G96" i="18"/>
  <c r="F96" i="18"/>
  <c r="E96" i="18"/>
  <c r="K96" i="18" s="1"/>
  <c r="K95" i="18"/>
  <c r="F95" i="18"/>
  <c r="E95" i="18"/>
  <c r="G95" i="18" s="1"/>
  <c r="F94" i="18"/>
  <c r="E94" i="18"/>
  <c r="K94" i="18" s="1"/>
  <c r="K79" i="18"/>
  <c r="F79" i="18"/>
  <c r="E79" i="18"/>
  <c r="G79" i="18" s="1"/>
  <c r="G78" i="18"/>
  <c r="F78" i="18"/>
  <c r="E78" i="18"/>
  <c r="K78" i="18" s="1"/>
  <c r="K77" i="18"/>
  <c r="F77" i="18"/>
  <c r="E77" i="18"/>
  <c r="G77" i="18" s="1"/>
  <c r="G76" i="18"/>
  <c r="F76" i="18"/>
  <c r="E76" i="18"/>
  <c r="K76" i="18" s="1"/>
  <c r="K75" i="18"/>
  <c r="F75" i="18"/>
  <c r="E75" i="18"/>
  <c r="G75" i="18" s="1"/>
  <c r="G74" i="18"/>
  <c r="F74" i="18"/>
  <c r="E74" i="18"/>
  <c r="K74" i="18" s="1"/>
  <c r="K73" i="18"/>
  <c r="F73" i="18"/>
  <c r="E73" i="18"/>
  <c r="G73" i="18" s="1"/>
  <c r="G58" i="18"/>
  <c r="F58" i="18"/>
  <c r="E58" i="18"/>
  <c r="K58" i="18" s="1"/>
  <c r="K57" i="18"/>
  <c r="F57" i="18"/>
  <c r="E57" i="18"/>
  <c r="G57" i="18" s="1"/>
  <c r="G56" i="18"/>
  <c r="F56" i="18"/>
  <c r="E56" i="18"/>
  <c r="K56" i="18" s="1"/>
  <c r="K55" i="18"/>
  <c r="F55" i="18"/>
  <c r="E55" i="18"/>
  <c r="G55" i="18" s="1"/>
  <c r="G54" i="18"/>
  <c r="F54" i="18"/>
  <c r="E54" i="18"/>
  <c r="K54" i="18" s="1"/>
  <c r="K53" i="18"/>
  <c r="F53" i="18"/>
  <c r="E53" i="18"/>
  <c r="G53" i="18" s="1"/>
  <c r="G52" i="18"/>
  <c r="F52" i="18"/>
  <c r="E52" i="18"/>
  <c r="K52" i="18" s="1"/>
  <c r="K37" i="18"/>
  <c r="F37" i="18"/>
  <c r="E37" i="18"/>
  <c r="E233" i="18" s="1"/>
  <c r="G36" i="18"/>
  <c r="F36" i="18"/>
  <c r="E36" i="18"/>
  <c r="E232" i="18" s="1"/>
  <c r="K35" i="18"/>
  <c r="F35" i="18"/>
  <c r="F231" i="18" s="1"/>
  <c r="E35" i="18"/>
  <c r="E231" i="18" s="1"/>
  <c r="G34" i="18"/>
  <c r="F34" i="18"/>
  <c r="F230" i="18" s="1"/>
  <c r="E34" i="18"/>
  <c r="K34" i="18" s="1"/>
  <c r="K33" i="18"/>
  <c r="F33" i="18"/>
  <c r="F229" i="18" s="1"/>
  <c r="E33" i="18"/>
  <c r="E229" i="18" s="1"/>
  <c r="G32" i="18"/>
  <c r="F32" i="18"/>
  <c r="E32" i="18"/>
  <c r="K32" i="18" s="1"/>
  <c r="K31" i="18"/>
  <c r="F31" i="18"/>
  <c r="F234" i="18" s="1"/>
  <c r="C8" i="18" s="1"/>
  <c r="E31" i="18"/>
  <c r="G31" i="18" s="1"/>
  <c r="F64" i="17"/>
  <c r="E64" i="17"/>
  <c r="F61" i="17"/>
  <c r="E61" i="17"/>
  <c r="K58" i="17"/>
  <c r="G58" i="17"/>
  <c r="F58" i="17"/>
  <c r="E58" i="17"/>
  <c r="F57" i="17"/>
  <c r="E57" i="17"/>
  <c r="K57" i="17" s="1"/>
  <c r="K56" i="17"/>
  <c r="G56" i="17"/>
  <c r="F56" i="17"/>
  <c r="E56" i="17"/>
  <c r="F55" i="17"/>
  <c r="F62" i="17" s="1"/>
  <c r="E55" i="17"/>
  <c r="G55" i="17" s="1"/>
  <c r="K54" i="17"/>
  <c r="G54" i="17"/>
  <c r="F54" i="17"/>
  <c r="E54" i="17"/>
  <c r="F53" i="17"/>
  <c r="E53" i="17"/>
  <c r="K53" i="17" s="1"/>
  <c r="K52" i="17"/>
  <c r="G52" i="17"/>
  <c r="F52" i="17"/>
  <c r="E52" i="17"/>
  <c r="F37" i="17"/>
  <c r="F65" i="17" s="1"/>
  <c r="E37" i="17"/>
  <c r="K37" i="17" s="1"/>
  <c r="K36" i="17"/>
  <c r="G36" i="17"/>
  <c r="F36" i="17"/>
  <c r="E36" i="17"/>
  <c r="F35" i="17"/>
  <c r="F63" i="17" s="1"/>
  <c r="E35" i="17"/>
  <c r="G35" i="17" s="1"/>
  <c r="G63" i="17" s="1"/>
  <c r="K34" i="17"/>
  <c r="G34" i="17"/>
  <c r="F34" i="17"/>
  <c r="E34" i="17"/>
  <c r="F33" i="17"/>
  <c r="E33" i="17"/>
  <c r="G33" i="17" s="1"/>
  <c r="G61" i="17" s="1"/>
  <c r="K32" i="17"/>
  <c r="G32" i="17"/>
  <c r="F32" i="17"/>
  <c r="F60" i="17" s="1"/>
  <c r="E32" i="17"/>
  <c r="E60" i="17" s="1"/>
  <c r="F31" i="17"/>
  <c r="F59" i="17" s="1"/>
  <c r="E31" i="17"/>
  <c r="K31" i="17" s="1"/>
  <c r="F234" i="16"/>
  <c r="G66" i="15"/>
  <c r="E227" i="16"/>
  <c r="E234" i="16" s="1"/>
  <c r="G234" i="16"/>
  <c r="E66" i="15"/>
  <c r="E31" i="8"/>
  <c r="G65" i="15"/>
  <c r="F65" i="15"/>
  <c r="E65" i="15"/>
  <c r="G64" i="15"/>
  <c r="F64" i="15"/>
  <c r="E64" i="15"/>
  <c r="G63" i="15"/>
  <c r="F63" i="15"/>
  <c r="E63" i="15"/>
  <c r="G62" i="15"/>
  <c r="F62" i="15"/>
  <c r="F66" i="15" s="1"/>
  <c r="E62" i="15"/>
  <c r="G61" i="15"/>
  <c r="F61" i="15"/>
  <c r="E61" i="15"/>
  <c r="G60" i="15"/>
  <c r="F60" i="15"/>
  <c r="E60" i="15"/>
  <c r="G59" i="15"/>
  <c r="F59" i="15"/>
  <c r="E59" i="15"/>
  <c r="E65" i="8"/>
  <c r="E58" i="8"/>
  <c r="F228" i="16"/>
  <c r="F229" i="16"/>
  <c r="F230" i="16"/>
  <c r="F231" i="16"/>
  <c r="F232" i="16"/>
  <c r="F233" i="16"/>
  <c r="F227" i="16"/>
  <c r="E228" i="16"/>
  <c r="E229" i="16"/>
  <c r="E230" i="16"/>
  <c r="E231" i="16"/>
  <c r="E232" i="16"/>
  <c r="E233" i="16"/>
  <c r="F226" i="16"/>
  <c r="E226" i="16"/>
  <c r="K226" i="16" s="1"/>
  <c r="F225" i="16"/>
  <c r="E225" i="16"/>
  <c r="K225" i="16" s="1"/>
  <c r="F224" i="16"/>
  <c r="E224" i="16"/>
  <c r="K224" i="16" s="1"/>
  <c r="F223" i="16"/>
  <c r="E223" i="16"/>
  <c r="K223" i="16" s="1"/>
  <c r="F222" i="16"/>
  <c r="E222" i="16"/>
  <c r="K222" i="16" s="1"/>
  <c r="F221" i="16"/>
  <c r="E221" i="16"/>
  <c r="K221" i="16" s="1"/>
  <c r="F220" i="16"/>
  <c r="E220" i="16"/>
  <c r="K220" i="16" s="1"/>
  <c r="F205" i="16"/>
  <c r="E205" i="16"/>
  <c r="K205" i="16" s="1"/>
  <c r="F204" i="16"/>
  <c r="E204" i="16"/>
  <c r="K204" i="16" s="1"/>
  <c r="F203" i="16"/>
  <c r="E203" i="16"/>
  <c r="K203" i="16" s="1"/>
  <c r="F202" i="16"/>
  <c r="E202" i="16"/>
  <c r="K202" i="16" s="1"/>
  <c r="F201" i="16"/>
  <c r="E201" i="16"/>
  <c r="K201" i="16" s="1"/>
  <c r="F200" i="16"/>
  <c r="E200" i="16"/>
  <c r="K200" i="16" s="1"/>
  <c r="F199" i="16"/>
  <c r="E199" i="16"/>
  <c r="K199" i="16" s="1"/>
  <c r="F184" i="16"/>
  <c r="E184" i="16"/>
  <c r="K184" i="16" s="1"/>
  <c r="F183" i="16"/>
  <c r="E183" i="16"/>
  <c r="K183" i="16" s="1"/>
  <c r="F182" i="16"/>
  <c r="E182" i="16"/>
  <c r="K182" i="16" s="1"/>
  <c r="F181" i="16"/>
  <c r="E181" i="16"/>
  <c r="K181" i="16" s="1"/>
  <c r="F180" i="16"/>
  <c r="E180" i="16"/>
  <c r="K180" i="16" s="1"/>
  <c r="F179" i="16"/>
  <c r="E179" i="16"/>
  <c r="K179" i="16" s="1"/>
  <c r="F178" i="16"/>
  <c r="E178" i="16"/>
  <c r="K178" i="16" s="1"/>
  <c r="F163" i="16"/>
  <c r="E163" i="16"/>
  <c r="K163" i="16" s="1"/>
  <c r="F162" i="16"/>
  <c r="E162" i="16"/>
  <c r="G162" i="16" s="1"/>
  <c r="F161" i="16"/>
  <c r="E161" i="16"/>
  <c r="F160" i="16"/>
  <c r="E160" i="16"/>
  <c r="K160" i="16" s="1"/>
  <c r="F159" i="16"/>
  <c r="E159" i="16"/>
  <c r="F158" i="16"/>
  <c r="E158" i="16"/>
  <c r="F157" i="16"/>
  <c r="E157" i="16"/>
  <c r="K157" i="16" s="1"/>
  <c r="F142" i="16"/>
  <c r="E142" i="16"/>
  <c r="F141" i="16"/>
  <c r="E141" i="16"/>
  <c r="K141" i="16" s="1"/>
  <c r="F140" i="16"/>
  <c r="E140" i="16"/>
  <c r="F139" i="16"/>
  <c r="E139" i="16"/>
  <c r="K139" i="16" s="1"/>
  <c r="F138" i="16"/>
  <c r="E138" i="16"/>
  <c r="F137" i="16"/>
  <c r="E137" i="16"/>
  <c r="K137" i="16" s="1"/>
  <c r="F136" i="16"/>
  <c r="E136" i="16"/>
  <c r="F121" i="16"/>
  <c r="E121" i="16"/>
  <c r="K121" i="16" s="1"/>
  <c r="F120" i="16"/>
  <c r="E120" i="16"/>
  <c r="F119" i="16"/>
  <c r="E119" i="16"/>
  <c r="K119" i="16" s="1"/>
  <c r="F118" i="16"/>
  <c r="E118" i="16"/>
  <c r="F117" i="16"/>
  <c r="E117" i="16"/>
  <c r="K117" i="16" s="1"/>
  <c r="F116" i="16"/>
  <c r="E116" i="16"/>
  <c r="F115" i="16"/>
  <c r="E115" i="16"/>
  <c r="K115" i="16" s="1"/>
  <c r="F100" i="16"/>
  <c r="E100" i="16"/>
  <c r="F99" i="16"/>
  <c r="E99" i="16"/>
  <c r="F98" i="16"/>
  <c r="E98" i="16"/>
  <c r="F97" i="16"/>
  <c r="E97" i="16"/>
  <c r="F96" i="16"/>
  <c r="E96" i="16"/>
  <c r="F95" i="16"/>
  <c r="E95" i="16"/>
  <c r="K95" i="16" s="1"/>
  <c r="F94" i="16"/>
  <c r="E94" i="16"/>
  <c r="F79" i="16"/>
  <c r="E79" i="16"/>
  <c r="F78" i="16"/>
  <c r="E78" i="16"/>
  <c r="F77" i="16"/>
  <c r="E77" i="16"/>
  <c r="K77" i="16" s="1"/>
  <c r="F76" i="16"/>
  <c r="E76" i="16"/>
  <c r="F75" i="16"/>
  <c r="E75" i="16"/>
  <c r="F74" i="16"/>
  <c r="E74" i="16"/>
  <c r="F73" i="16"/>
  <c r="E73" i="16"/>
  <c r="K73" i="16" s="1"/>
  <c r="F58" i="16"/>
  <c r="E58" i="16"/>
  <c r="F57" i="16"/>
  <c r="E57" i="16"/>
  <c r="F56" i="16"/>
  <c r="E56" i="16"/>
  <c r="F55" i="16"/>
  <c r="E55" i="16"/>
  <c r="F54" i="16"/>
  <c r="E54" i="16"/>
  <c r="F53" i="16"/>
  <c r="E53" i="16"/>
  <c r="F52" i="16"/>
  <c r="E52" i="16"/>
  <c r="F37" i="16"/>
  <c r="E37" i="16"/>
  <c r="K37" i="16" s="1"/>
  <c r="F36" i="16"/>
  <c r="E36" i="16"/>
  <c r="F35" i="16"/>
  <c r="E35" i="16"/>
  <c r="F34" i="16"/>
  <c r="E34" i="16"/>
  <c r="F33" i="16"/>
  <c r="E33" i="16"/>
  <c r="F32" i="16"/>
  <c r="E32" i="16"/>
  <c r="F31" i="16"/>
  <c r="E31" i="16"/>
  <c r="F58" i="15"/>
  <c r="K58" i="15" s="1"/>
  <c r="E58" i="15"/>
  <c r="F57" i="15"/>
  <c r="E57" i="15"/>
  <c r="K57" i="15" s="1"/>
  <c r="F56" i="15"/>
  <c r="E56" i="15"/>
  <c r="F55" i="15"/>
  <c r="E55" i="15"/>
  <c r="K55" i="15" s="1"/>
  <c r="F54" i="15"/>
  <c r="K54" i="15" s="1"/>
  <c r="E54" i="15"/>
  <c r="F53" i="15"/>
  <c r="E53" i="15"/>
  <c r="K53" i="15" s="1"/>
  <c r="F52" i="15"/>
  <c r="K52" i="15" s="1"/>
  <c r="E52" i="15"/>
  <c r="F37" i="15"/>
  <c r="E37" i="15"/>
  <c r="K37" i="15" s="1"/>
  <c r="F36" i="15"/>
  <c r="E36" i="15"/>
  <c r="F35" i="15"/>
  <c r="E35" i="15"/>
  <c r="F34" i="15"/>
  <c r="G34" i="15" s="1"/>
  <c r="E34" i="15"/>
  <c r="F33" i="15"/>
  <c r="E33" i="15"/>
  <c r="K33" i="15" s="1"/>
  <c r="F32" i="15"/>
  <c r="E32" i="15"/>
  <c r="F31" i="15"/>
  <c r="E31" i="15"/>
  <c r="F60" i="8"/>
  <c r="F61" i="8"/>
  <c r="F62" i="8"/>
  <c r="F63" i="8"/>
  <c r="F64" i="8"/>
  <c r="F65" i="8"/>
  <c r="E227" i="18" l="1"/>
  <c r="G94" i="18"/>
  <c r="G227" i="18" s="1"/>
  <c r="G234" i="18" s="1"/>
  <c r="E234" i="18"/>
  <c r="C10" i="18" s="1"/>
  <c r="E230" i="18"/>
  <c r="G33" i="18"/>
  <c r="G35" i="18"/>
  <c r="G37" i="18"/>
  <c r="K36" i="18"/>
  <c r="F66" i="17"/>
  <c r="C8" i="17" s="1"/>
  <c r="G62" i="17"/>
  <c r="E59" i="17"/>
  <c r="G31" i="17"/>
  <c r="G59" i="17" s="1"/>
  <c r="G37" i="17"/>
  <c r="G65" i="17" s="1"/>
  <c r="G53" i="17"/>
  <c r="G60" i="17" s="1"/>
  <c r="G57" i="17"/>
  <c r="G64" i="17" s="1"/>
  <c r="E65" i="17"/>
  <c r="K33" i="17"/>
  <c r="K35" i="17"/>
  <c r="K55" i="17"/>
  <c r="E62" i="17"/>
  <c r="E63" i="17"/>
  <c r="G221" i="16"/>
  <c r="G223" i="16"/>
  <c r="G225" i="16"/>
  <c r="G220" i="16"/>
  <c r="G222" i="16"/>
  <c r="G224" i="16"/>
  <c r="G226" i="16"/>
  <c r="G179" i="16"/>
  <c r="G183" i="16"/>
  <c r="G200" i="16"/>
  <c r="G204" i="16"/>
  <c r="G202" i="16"/>
  <c r="K162" i="16"/>
  <c r="G181" i="16"/>
  <c r="G199" i="16"/>
  <c r="G201" i="16"/>
  <c r="G203" i="16"/>
  <c r="G205" i="16"/>
  <c r="K54" i="16"/>
  <c r="K76" i="16"/>
  <c r="K94" i="16"/>
  <c r="K98" i="16"/>
  <c r="K116" i="16"/>
  <c r="K120" i="16"/>
  <c r="K138" i="16"/>
  <c r="K142" i="16"/>
  <c r="G160" i="16"/>
  <c r="K96" i="16"/>
  <c r="K100" i="16"/>
  <c r="K118" i="16"/>
  <c r="K136" i="16"/>
  <c r="K140" i="16"/>
  <c r="K158" i="16"/>
  <c r="K161" i="16"/>
  <c r="G158" i="16"/>
  <c r="G178" i="16"/>
  <c r="G180" i="16"/>
  <c r="G182" i="16"/>
  <c r="G184" i="16"/>
  <c r="K159" i="16"/>
  <c r="G157" i="16"/>
  <c r="G159" i="16"/>
  <c r="G161" i="16"/>
  <c r="G163" i="16"/>
  <c r="G137" i="16"/>
  <c r="G139" i="16"/>
  <c r="G141" i="16"/>
  <c r="G99" i="16"/>
  <c r="K97" i="16"/>
  <c r="G136" i="16"/>
  <c r="G138" i="16"/>
  <c r="G140" i="16"/>
  <c r="G142" i="16"/>
  <c r="K75" i="16"/>
  <c r="K79" i="16"/>
  <c r="G116" i="16"/>
  <c r="G118" i="16"/>
  <c r="G120" i="16"/>
  <c r="K32" i="16"/>
  <c r="G97" i="16"/>
  <c r="G115" i="16"/>
  <c r="G117" i="16"/>
  <c r="G119" i="16"/>
  <c r="G121" i="16"/>
  <c r="K34" i="16"/>
  <c r="K52" i="16"/>
  <c r="K56" i="16"/>
  <c r="K74" i="16"/>
  <c r="K78" i="16"/>
  <c r="G95" i="16"/>
  <c r="K99" i="16"/>
  <c r="G94" i="16"/>
  <c r="G96" i="16"/>
  <c r="G98" i="16"/>
  <c r="G100" i="16"/>
  <c r="K58" i="16"/>
  <c r="G74" i="16"/>
  <c r="G76" i="16"/>
  <c r="G78" i="16"/>
  <c r="G73" i="16"/>
  <c r="G75" i="16"/>
  <c r="G77" i="16"/>
  <c r="G79" i="16"/>
  <c r="G31" i="16"/>
  <c r="G35" i="16"/>
  <c r="G53" i="16"/>
  <c r="K57" i="16"/>
  <c r="G33" i="16"/>
  <c r="G37" i="16"/>
  <c r="G57" i="16"/>
  <c r="K31" i="16"/>
  <c r="K33" i="16"/>
  <c r="K35" i="16"/>
  <c r="K53" i="16"/>
  <c r="K55" i="16"/>
  <c r="G55" i="16"/>
  <c r="G32" i="16"/>
  <c r="G34" i="16"/>
  <c r="G36" i="16"/>
  <c r="G52" i="16"/>
  <c r="G54" i="16"/>
  <c r="G56" i="16"/>
  <c r="G58" i="16"/>
  <c r="K36" i="16"/>
  <c r="K56" i="15"/>
  <c r="K31" i="15"/>
  <c r="G32" i="15"/>
  <c r="G52" i="15"/>
  <c r="G54" i="15"/>
  <c r="G56" i="15"/>
  <c r="G58" i="15"/>
  <c r="K34" i="15"/>
  <c r="C8" i="15"/>
  <c r="G31" i="15"/>
  <c r="G33" i="15"/>
  <c r="G35" i="15"/>
  <c r="G37" i="15"/>
  <c r="G53" i="15"/>
  <c r="G55" i="15"/>
  <c r="G57" i="15"/>
  <c r="G36" i="15"/>
  <c r="K32" i="15"/>
  <c r="K36" i="15"/>
  <c r="K35" i="15"/>
  <c r="C7" i="18" l="1"/>
  <c r="C9" i="18" s="1"/>
  <c r="L7" i="18"/>
  <c r="G66" i="17"/>
  <c r="E66" i="17"/>
  <c r="C10" i="17" s="1"/>
  <c r="G228" i="16"/>
  <c r="C8" i="16"/>
  <c r="G231" i="16"/>
  <c r="G227" i="16"/>
  <c r="C10" i="16"/>
  <c r="G233" i="16"/>
  <c r="G232" i="16"/>
  <c r="G230" i="16"/>
  <c r="G229" i="16"/>
  <c r="C10" i="15"/>
  <c r="F58" i="8"/>
  <c r="F57" i="8"/>
  <c r="E57" i="8"/>
  <c r="F56" i="8"/>
  <c r="E56" i="8"/>
  <c r="E63" i="8" s="1"/>
  <c r="F55" i="8"/>
  <c r="E55" i="8"/>
  <c r="F54" i="8"/>
  <c r="E54" i="8"/>
  <c r="F53" i="8"/>
  <c r="E53" i="8"/>
  <c r="F52" i="8"/>
  <c r="E52" i="8"/>
  <c r="F32" i="8"/>
  <c r="F33" i="8"/>
  <c r="F34" i="8"/>
  <c r="F35" i="8"/>
  <c r="F36" i="8"/>
  <c r="F37" i="8"/>
  <c r="F31" i="8"/>
  <c r="E32" i="8"/>
  <c r="E33" i="8"/>
  <c r="K33" i="8" s="1"/>
  <c r="E34" i="8"/>
  <c r="E35" i="8"/>
  <c r="E36" i="8"/>
  <c r="E37" i="8"/>
  <c r="G11" i="14"/>
  <c r="G10" i="14"/>
  <c r="G9" i="14"/>
  <c r="F8" i="14"/>
  <c r="F7" i="14"/>
  <c r="H2" i="14"/>
  <c r="G11" i="12"/>
  <c r="G10" i="12"/>
  <c r="G9" i="12"/>
  <c r="F8" i="12"/>
  <c r="F7" i="12"/>
  <c r="H2" i="12"/>
  <c r="G11" i="10"/>
  <c r="G10" i="10"/>
  <c r="G9" i="10"/>
  <c r="F8" i="10"/>
  <c r="F7" i="10"/>
  <c r="H2" i="10"/>
  <c r="L7" i="17" l="1"/>
  <c r="C7" i="17"/>
  <c r="C9" i="17" s="1"/>
  <c r="L7" i="16"/>
  <c r="L7" i="15"/>
  <c r="C7" i="15"/>
  <c r="C9" i="15" s="1"/>
  <c r="E61" i="8"/>
  <c r="E62" i="8"/>
  <c r="E64" i="8"/>
  <c r="E60" i="8"/>
  <c r="G58" i="8"/>
  <c r="K35" i="8"/>
  <c r="K37" i="8"/>
  <c r="K34" i="8"/>
  <c r="K53" i="8"/>
  <c r="K36" i="8"/>
  <c r="G56" i="8"/>
  <c r="G63" i="8" s="1"/>
  <c r="G54" i="8"/>
  <c r="F59" i="8"/>
  <c r="F66" i="8" s="1"/>
  <c r="G31" i="8"/>
  <c r="K32" i="8"/>
  <c r="E59" i="8"/>
  <c r="G37" i="8"/>
  <c r="G52" i="8"/>
  <c r="G55" i="8"/>
  <c r="G35" i="8"/>
  <c r="K52" i="8"/>
  <c r="G57" i="8"/>
  <c r="K54" i="8"/>
  <c r="K56" i="8"/>
  <c r="K58" i="8"/>
  <c r="G53" i="8"/>
  <c r="G36" i="8"/>
  <c r="K55" i="8"/>
  <c r="K57" i="8"/>
  <c r="G33" i="8"/>
  <c r="G34" i="8"/>
  <c r="G32" i="8"/>
  <c r="K31" i="8"/>
  <c r="G11" i="9"/>
  <c r="G10" i="9"/>
  <c r="G9" i="9"/>
  <c r="F8" i="9"/>
  <c r="F7" i="9"/>
  <c r="H2" i="9"/>
  <c r="E66" i="8" l="1"/>
  <c r="C7" i="16"/>
  <c r="C9" i="16" s="1"/>
  <c r="G61" i="8"/>
  <c r="G65" i="8"/>
  <c r="G62" i="8"/>
  <c r="G64" i="8"/>
  <c r="G60" i="8"/>
  <c r="C8" i="8"/>
  <c r="G59" i="8"/>
  <c r="C10" i="8"/>
  <c r="G66" i="8" l="1"/>
  <c r="C7" i="8" s="1"/>
  <c r="C9" i="8" s="1"/>
  <c r="C29" i="5"/>
  <c r="G11" i="5"/>
  <c r="G10" i="5"/>
  <c r="G9" i="5"/>
  <c r="F8" i="5"/>
  <c r="F7" i="5"/>
  <c r="H2" i="5"/>
  <c r="H2" i="2"/>
  <c r="F7" i="2"/>
  <c r="G10" i="2"/>
  <c r="G11" i="2"/>
  <c r="G9" i="2"/>
  <c r="F8" i="2"/>
  <c r="L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原美礼</author>
  </authors>
  <commentList>
    <comment ref="C2" authorId="0" shapeId="0" xr:uid="{1E9E1DF8-7C30-4B08-817A-17EEE80DAC7F}">
      <text>
        <r>
          <rPr>
            <b/>
            <sz val="9"/>
            <color indexed="81"/>
            <rFont val="MS P ゴシック"/>
            <family val="3"/>
            <charset val="128"/>
          </rPr>
          <t>見え消し
・申請時：事業計画書
・変更時：変更事業計画書
・実績報告時：事業成績書</t>
        </r>
      </text>
    </comment>
    <comment ref="H6" authorId="0" shapeId="0" xr:uid="{68CDEB9E-CA80-469B-AD86-42F113FF55FD}">
      <text>
        <r>
          <rPr>
            <b/>
            <sz val="9"/>
            <color indexed="81"/>
            <rFont val="MS P ゴシック"/>
            <family val="3"/>
            <charset val="128"/>
          </rPr>
          <t>該当のものをプルダウンで選択</t>
        </r>
      </text>
    </comment>
    <comment ref="G13" authorId="0" shapeId="0" xr:uid="{F6201CA6-D4C0-49CC-94DE-53ED75CAF199}">
      <text>
        <r>
          <rPr>
            <b/>
            <sz val="9"/>
            <color indexed="81"/>
            <rFont val="MS P ゴシック"/>
            <family val="3"/>
            <charset val="128"/>
          </rPr>
          <t>建設ディレクターの場合は受講日と受検日を記載</t>
        </r>
      </text>
    </comment>
    <comment ref="I13" authorId="0" shapeId="0" xr:uid="{61D79790-9E98-4FDA-861D-497E41D92243}">
      <text>
        <r>
          <rPr>
            <b/>
            <sz val="9"/>
            <color indexed="81"/>
            <rFont val="MS P ゴシック"/>
            <family val="3"/>
            <charset val="128"/>
          </rPr>
          <t>プルダウンから合否を選択
※申請時には未記入</t>
        </r>
      </text>
    </comment>
    <comment ref="F18" authorId="0" shapeId="0" xr:uid="{977D284D-F3FA-4D3D-9203-405E430484C5}">
      <text>
        <r>
          <rPr>
            <b/>
            <sz val="9"/>
            <color indexed="81"/>
            <rFont val="MS P ゴシック"/>
            <family val="3"/>
            <charset val="128"/>
          </rPr>
          <t>資格の種類数を記載
※２名がどちらも同じ資格１つのみを取得する場合は資格数は１</t>
        </r>
      </text>
    </comment>
    <comment ref="A27" authorId="0" shapeId="0" xr:uid="{3783EEC5-4AE2-455F-A08B-1BD1374DCF30}">
      <text>
        <r>
          <rPr>
            <b/>
            <sz val="9"/>
            <color indexed="81"/>
            <rFont val="MS P ゴシック"/>
            <family val="3"/>
            <charset val="128"/>
          </rPr>
          <t>該当の項目をプルダウンで選択
※３つまで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A3" authorId="0" shapeId="0" xr:uid="{4546F497-723F-42EA-8864-D704B318B8B2}">
      <text>
        <r>
          <rPr>
            <b/>
            <sz val="9"/>
            <color indexed="81"/>
            <rFont val="MS P ゴシック"/>
            <family val="3"/>
            <charset val="128"/>
          </rPr>
          <t>見え消し
・申請時：収支予算書
・変更時：変更収支予算書
・実績報告時：収支精算書</t>
        </r>
      </text>
    </comment>
    <comment ref="C7" authorId="0" shapeId="0" xr:uid="{A55D54E7-CD93-448D-B2F5-003935A3F8B4}">
      <text>
        <r>
          <rPr>
            <b/>
            <sz val="9"/>
            <color indexed="81"/>
            <rFont val="MS P ゴシック"/>
            <family val="3"/>
            <charset val="128"/>
          </rPr>
          <t>この金額を「規則別記様式第１号」の申請額に記入</t>
        </r>
        <r>
          <rPr>
            <sz val="9"/>
            <color indexed="81"/>
            <rFont val="MS P ゴシック"/>
            <family val="3"/>
            <charset val="128"/>
          </rPr>
          <t xml:space="preserve">
</t>
        </r>
      </text>
    </comment>
    <comment ref="E7" authorId="0" shapeId="0" xr:uid="{BB62FC67-B83A-4DF7-9F48-DB4381663E39}">
      <text>
        <r>
          <rPr>
            <b/>
            <sz val="9"/>
            <color indexed="81"/>
            <rFont val="MS P ゴシック"/>
            <family val="3"/>
            <charset val="128"/>
          </rPr>
          <t>プルダウンから選択
女性：女性キャリアアップ支援事業
外国人：外国人材定着促進事業</t>
        </r>
      </text>
    </comment>
    <comment ref="E16" authorId="0" shapeId="0" xr:uid="{36A51CEE-D049-45AE-BBF4-0E183949DD25}">
      <text>
        <r>
          <rPr>
            <b/>
            <sz val="9"/>
            <color indexed="81"/>
            <rFont val="MS P ゴシック"/>
            <family val="3"/>
            <charset val="128"/>
          </rPr>
          <t>全て</t>
        </r>
        <r>
          <rPr>
            <b/>
            <u/>
            <sz val="9"/>
            <color indexed="81"/>
            <rFont val="MS P ゴシック"/>
            <family val="3"/>
            <charset val="128"/>
          </rPr>
          <t>税抜金額</t>
        </r>
        <r>
          <rPr>
            <b/>
            <sz val="9"/>
            <color indexed="81"/>
            <rFont val="MS P ゴシック"/>
            <family val="3"/>
            <charset val="128"/>
          </rPr>
          <t>で記載すること</t>
        </r>
      </text>
    </comment>
    <comment ref="E17" authorId="0" shapeId="0" xr:uid="{A3385FA4-F0A5-41C9-A55B-AE1BFD885B8A}">
      <text>
        <r>
          <rPr>
            <b/>
            <sz val="9"/>
            <color indexed="81"/>
            <rFont val="MS P ゴシック"/>
            <family val="3"/>
            <charset val="128"/>
          </rPr>
          <t>建設ディレクターの場合
受講料：30,000円（税抜）
受検手数料：10,000円（税抜）
が補助対象経費</t>
        </r>
      </text>
    </comment>
    <comment ref="F17" authorId="0" shapeId="0" xr:uid="{D0E7DA16-C437-4E16-956F-36B38CF32647}">
      <text>
        <r>
          <rPr>
            <b/>
            <sz val="9"/>
            <color indexed="81"/>
            <rFont val="MS P ゴシック"/>
            <family val="3"/>
            <charset val="128"/>
          </rPr>
          <t>国等補助金の金額はこちらに記載</t>
        </r>
      </text>
    </comment>
    <comment ref="E25" authorId="0" shapeId="0" xr:uid="{969A1F7C-862E-4E68-AE7A-A6C14AAA68AC}">
      <text>
        <r>
          <rPr>
            <b/>
            <sz val="9"/>
            <color indexed="81"/>
            <rFont val="MS P ゴシック"/>
            <family val="3"/>
            <charset val="128"/>
          </rPr>
          <t>非課税</t>
        </r>
      </text>
    </comment>
    <comment ref="E28" authorId="0" shapeId="0" xr:uid="{DF786502-7043-4976-830E-7B767437D859}">
      <text>
        <r>
          <rPr>
            <b/>
            <sz val="9"/>
            <color indexed="81"/>
            <rFont val="MS P ゴシック"/>
            <family val="3"/>
            <charset val="128"/>
          </rPr>
          <t>交通費（公共交通機関のみ）、宿泊費等</t>
        </r>
      </text>
    </comment>
    <comment ref="E39" authorId="0" shapeId="0" xr:uid="{697750DA-2CEB-4419-8371-77B7E8BCD818}">
      <text>
        <r>
          <rPr>
            <b/>
            <sz val="9"/>
            <color indexed="81"/>
            <rFont val="MS P ゴシック"/>
            <family val="3"/>
            <charset val="128"/>
          </rPr>
          <t>一次：6,150円
二次：6,150円</t>
        </r>
      </text>
    </comment>
    <comment ref="E43" authorId="0" shapeId="0" xr:uid="{6238C45E-B459-4F88-B21B-E4913D833135}">
      <text>
        <r>
          <rPr>
            <b/>
            <sz val="9"/>
            <color indexed="81"/>
            <rFont val="MS P ゴシック"/>
            <family val="3"/>
            <charset val="128"/>
          </rPr>
          <t>試験の過去問題集
（個人で勉強するもの）
2,500円</t>
        </r>
      </text>
    </comment>
    <comment ref="E46" authorId="0" shapeId="0" xr:uid="{686E6D25-608F-4922-8769-AF69A3DA656F}">
      <text>
        <r>
          <rPr>
            <b/>
            <sz val="9"/>
            <color indexed="81"/>
            <rFont val="MS P ゴシック"/>
            <family val="3"/>
            <charset val="128"/>
          </rPr>
          <t>非課税</t>
        </r>
      </text>
    </comment>
    <comment ref="E50" authorId="0" shapeId="0" xr:uid="{D80B4B3B-BB26-444C-A479-22A9DE841718}">
      <text>
        <r>
          <rPr>
            <b/>
            <sz val="9"/>
            <color indexed="81"/>
            <rFont val="MS P ゴシック"/>
            <family val="3"/>
            <charset val="128"/>
          </rPr>
          <t>社内での講習会
5,000円</t>
        </r>
      </text>
    </comment>
    <comment ref="K56" authorId="0" shapeId="0" xr:uid="{F6566747-7D30-412A-8139-85E7A601B7DF}">
      <text>
        <r>
          <rPr>
            <b/>
            <sz val="9"/>
            <color indexed="81"/>
            <rFont val="MS P ゴシック"/>
            <family val="3"/>
            <charset val="128"/>
          </rPr>
          <t>補助上限額を超えた場合、上限調整前の金額はここに記載される</t>
        </r>
      </text>
    </comment>
    <comment ref="H66" authorId="1" shapeId="0" xr:uid="{C666DE21-D150-4517-9F90-02720266C061}">
      <text>
        <r>
          <rPr>
            <b/>
            <sz val="9"/>
            <color indexed="81"/>
            <rFont val="MS P ゴシック"/>
            <family val="3"/>
            <charset val="128"/>
          </rPr>
          <t>プルダウンから選択
女性　500,000円
外国人300,000円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93952E37-9405-4A77-8137-1050A08D4923}">
      <text>
        <r>
          <rPr>
            <b/>
            <sz val="9"/>
            <color indexed="81"/>
            <rFont val="MS P ゴシック"/>
            <family val="3"/>
            <charset val="128"/>
          </rPr>
          <t>プルダウンから選択
女性：女性キャリアアップ支援事業
外国人：外国人材定着促進事業</t>
        </r>
      </text>
    </comment>
    <comment ref="H66" authorId="1" shapeId="0" xr:uid="{02F9B92B-F72D-456A-BA95-6632AAA59084}">
      <text>
        <r>
          <rPr>
            <b/>
            <sz val="9"/>
            <color indexed="81"/>
            <rFont val="MS P ゴシック"/>
            <family val="3"/>
            <charset val="128"/>
          </rPr>
          <t>プルダウンから選択
女性　500,000円
外国人300,000円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58558751-32CA-443A-85C3-6B09D21886F8}">
      <text>
        <r>
          <rPr>
            <b/>
            <sz val="9"/>
            <color indexed="81"/>
            <rFont val="MS P ゴシック"/>
            <family val="3"/>
            <charset val="128"/>
          </rPr>
          <t>プルダウンから選択
女性：女性キャリアアップ支援事業
外国人：外国人材定着促進事業</t>
        </r>
      </text>
    </comment>
    <comment ref="H66" authorId="1" shapeId="0" xr:uid="{7DF98D85-ECC4-4E39-BDA2-0372D367B558}">
      <text>
        <r>
          <rPr>
            <b/>
            <sz val="9"/>
            <color indexed="81"/>
            <rFont val="MS P ゴシック"/>
            <family val="3"/>
            <charset val="128"/>
          </rPr>
          <t>プルダウンから選択
女性　500,000円
外国人300,000円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41319E36-FA55-4492-87FE-A09E0EFD8C39}">
      <text>
        <r>
          <rPr>
            <b/>
            <sz val="9"/>
            <color indexed="81"/>
            <rFont val="MS P ゴシック"/>
            <family val="3"/>
            <charset val="128"/>
          </rPr>
          <t>プルダウンから選択
女性：女性キャリアアップ支援事業
外国人：外国人材定着促進事業</t>
        </r>
      </text>
    </comment>
    <comment ref="H234" authorId="1" shapeId="0" xr:uid="{86A714D9-E673-480F-9FA4-92BEA6E1C6B9}">
      <text>
        <r>
          <rPr>
            <b/>
            <sz val="9"/>
            <color indexed="81"/>
            <rFont val="MS P ゴシック"/>
            <family val="3"/>
            <charset val="128"/>
          </rPr>
          <t>プルダウンから選択
女性　500,000円
外国人300,000円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088D6500-1710-4637-A29A-8C574D1A92BE}">
      <text>
        <r>
          <rPr>
            <b/>
            <sz val="9"/>
            <color indexed="81"/>
            <rFont val="MS P ゴシック"/>
            <family val="3"/>
            <charset val="128"/>
          </rPr>
          <t>プルダウンから選択
女性：女性キャリアアップ支援事業
外国人：外国人材定着促進事業</t>
        </r>
      </text>
    </comment>
    <comment ref="H234" authorId="1" shapeId="0" xr:uid="{85B43243-05FB-4173-A6FD-2BD9B53867D5}">
      <text>
        <r>
          <rPr>
            <b/>
            <sz val="9"/>
            <color indexed="81"/>
            <rFont val="MS P ゴシック"/>
            <family val="3"/>
            <charset val="128"/>
          </rPr>
          <t>プルダウンから選択
女性　500,000円
外国人300,000円</t>
        </r>
      </text>
    </comment>
  </commentList>
</comments>
</file>

<file path=xl/sharedStrings.xml><?xml version="1.0" encoding="utf-8"?>
<sst xmlns="http://schemas.openxmlformats.org/spreadsheetml/2006/main" count="1564" uniqueCount="205">
  <si>
    <t>（規則別記様式第１号）</t>
  </si>
  <si>
    <t>（申請者）</t>
    <rPh sb="1" eb="4">
      <t>シンセイシャ</t>
    </rPh>
    <phoneticPr fontId="1"/>
  </si>
  <si>
    <t>住所</t>
    <rPh sb="0" eb="2">
      <t>ジュウショ</t>
    </rPh>
    <phoneticPr fontId="1"/>
  </si>
  <si>
    <t>名称</t>
    <rPh sb="0" eb="2">
      <t>メイショウ</t>
    </rPh>
    <phoneticPr fontId="1"/>
  </si>
  <si>
    <t>代表者職氏名</t>
    <rPh sb="0" eb="3">
      <t>ダイヒョウシャ</t>
    </rPh>
    <rPh sb="3" eb="4">
      <t>ショク</t>
    </rPh>
    <rPh sb="4" eb="6">
      <t>シメイ</t>
    </rPh>
    <phoneticPr fontId="1"/>
  </si>
  <si>
    <t>担当者氏名</t>
    <rPh sb="0" eb="3">
      <t>タントウシャ</t>
    </rPh>
    <rPh sb="3" eb="5">
      <t>シメイ</t>
    </rPh>
    <phoneticPr fontId="1"/>
  </si>
  <si>
    <t>担当者電話番号</t>
    <rPh sb="0" eb="3">
      <t>タントウシャ</t>
    </rPh>
    <rPh sb="3" eb="7">
      <t>デンワバンゴウ</t>
    </rPh>
    <phoneticPr fontId="1"/>
  </si>
  <si>
    <t>記</t>
    <rPh sb="0" eb="1">
      <t>キ</t>
    </rPh>
    <phoneticPr fontId="1"/>
  </si>
  <si>
    <t>（４）補助金の振込先口座情報が確認できる書類</t>
    <rPh sb="3" eb="6">
      <t>ホジョキン</t>
    </rPh>
    <rPh sb="7" eb="10">
      <t>フリコミサキ</t>
    </rPh>
    <rPh sb="10" eb="12">
      <t>コウザ</t>
    </rPh>
    <rPh sb="12" eb="14">
      <t>ジョウホウ</t>
    </rPh>
    <rPh sb="15" eb="17">
      <t>カクニン</t>
    </rPh>
    <rPh sb="20" eb="22">
      <t>ショルイ</t>
    </rPh>
    <phoneticPr fontId="1"/>
  </si>
  <si>
    <t>２　添付書類</t>
    <rPh sb="5" eb="6">
      <t>ルイ</t>
    </rPh>
    <phoneticPr fontId="1"/>
  </si>
  <si>
    <t>（１）事業計画書（様式第１号）</t>
  </si>
  <si>
    <t>（２）収支予算書（様式第２号）</t>
  </si>
  <si>
    <t>１　補助金交付申請額</t>
    <phoneticPr fontId="1"/>
  </si>
  <si>
    <t>円</t>
    <rPh sb="0" eb="1">
      <t>エン</t>
    </rPh>
    <phoneticPr fontId="1"/>
  </si>
  <si>
    <r>
      <t>　　　</t>
    </r>
    <r>
      <rPr>
        <sz val="9"/>
        <color theme="1"/>
        <rFont val="ＭＳ 明朝"/>
        <family val="1"/>
        <charset val="128"/>
      </rPr>
      <t>通帳の表紙及び見開きページの写し等</t>
    </r>
    <rPh sb="3" eb="5">
      <t>ツウチョウ</t>
    </rPh>
    <rPh sb="6" eb="8">
      <t>ヒョウシ</t>
    </rPh>
    <rPh sb="8" eb="9">
      <t>オヨ</t>
    </rPh>
    <rPh sb="10" eb="12">
      <t>ミヒラ</t>
    </rPh>
    <rPh sb="17" eb="18">
      <t>ウツ</t>
    </rPh>
    <rPh sb="19" eb="20">
      <t>トウ</t>
    </rPh>
    <phoneticPr fontId="1"/>
  </si>
  <si>
    <r>
      <t>　　　</t>
    </r>
    <r>
      <rPr>
        <sz val="9"/>
        <color theme="1"/>
        <rFont val="ＭＳ 明朝"/>
        <family val="1"/>
        <charset val="128"/>
      </rPr>
      <t>資格の概要・受検日・受検料・その他費用等が確認できるもの</t>
    </r>
    <rPh sb="3" eb="5">
      <t>シカク</t>
    </rPh>
    <rPh sb="6" eb="8">
      <t>ガイヨウ</t>
    </rPh>
    <rPh sb="9" eb="12">
      <t>ジュケンビ</t>
    </rPh>
    <rPh sb="13" eb="16">
      <t>ジュケンリョウ</t>
    </rPh>
    <rPh sb="19" eb="20">
      <t>タ</t>
    </rPh>
    <rPh sb="20" eb="22">
      <t>ヒヨウ</t>
    </rPh>
    <rPh sb="22" eb="23">
      <t>トウ</t>
    </rPh>
    <rPh sb="24" eb="26">
      <t>カクニン</t>
    </rPh>
    <phoneticPr fontId="1"/>
  </si>
  <si>
    <t>（３）申請する補助事業についての資料</t>
    <rPh sb="3" eb="5">
      <t>シンセイ</t>
    </rPh>
    <rPh sb="7" eb="11">
      <t>ホジョジギョウ</t>
    </rPh>
    <rPh sb="16" eb="18">
      <t>シリョウ</t>
    </rPh>
    <phoneticPr fontId="1"/>
  </si>
  <si>
    <t>（規則別記様式第２号）</t>
    <phoneticPr fontId="1"/>
  </si>
  <si>
    <t>記入欄</t>
    <rPh sb="0" eb="3">
      <t>キニュウラン</t>
    </rPh>
    <phoneticPr fontId="1"/>
  </si>
  <si>
    <t>提出日</t>
    <rPh sb="0" eb="3">
      <t>テイシュツビ</t>
    </rPh>
    <phoneticPr fontId="1"/>
  </si>
  <si>
    <t>代表者職氏名</t>
    <rPh sb="0" eb="3">
      <t>ダイヒョウシャ</t>
    </rPh>
    <rPh sb="3" eb="6">
      <t>ショクシメイ</t>
    </rPh>
    <phoneticPr fontId="1"/>
  </si>
  <si>
    <t>担当者氏名</t>
    <rPh sb="0" eb="5">
      <t>タントウシャシメイ</t>
    </rPh>
    <phoneticPr fontId="1"/>
  </si>
  <si>
    <t>電話番号</t>
    <rPh sb="0" eb="4">
      <t>デンワバンゴウ</t>
    </rPh>
    <phoneticPr fontId="1"/>
  </si>
  <si>
    <t>１　添付書類</t>
    <rPh sb="2" eb="6">
      <t>テンプショルイ</t>
    </rPh>
    <phoneticPr fontId="1"/>
  </si>
  <si>
    <t>別紙資料のとおり</t>
    <rPh sb="0" eb="4">
      <t>ベッシシリョウ</t>
    </rPh>
    <phoneticPr fontId="1"/>
  </si>
  <si>
    <t>（３）収入、支出が確認できる資料</t>
    <rPh sb="3" eb="5">
      <t>シュウニュウ</t>
    </rPh>
    <rPh sb="6" eb="8">
      <t>シシュツ</t>
    </rPh>
    <rPh sb="9" eb="11">
      <t>カクニン</t>
    </rPh>
    <rPh sb="14" eb="16">
      <t>シリョウ</t>
    </rPh>
    <phoneticPr fontId="1"/>
  </si>
  <si>
    <t>２　完了年月日</t>
    <rPh sb="2" eb="7">
      <t>カンリョウネンガッピ</t>
    </rPh>
    <phoneticPr fontId="1"/>
  </si>
  <si>
    <t>完了年月日</t>
    <rPh sb="0" eb="5">
      <t>カンリョウネンガッピ</t>
    </rPh>
    <phoneticPr fontId="1"/>
  </si>
  <si>
    <t>（様式第１号）</t>
    <rPh sb="1" eb="3">
      <t>ヨウシキ</t>
    </rPh>
    <rPh sb="3" eb="4">
      <t>ダイ</t>
    </rPh>
    <rPh sb="5" eb="6">
      <t>ゴウ</t>
    </rPh>
    <phoneticPr fontId="1"/>
  </si>
  <si>
    <t>（変更）事業計画（成績）書</t>
    <rPh sb="1" eb="3">
      <t>ヘンコウ</t>
    </rPh>
    <rPh sb="4" eb="8">
      <t>ジギョウケイカク</t>
    </rPh>
    <rPh sb="9" eb="11">
      <t>セイセキ</t>
    </rPh>
    <rPh sb="12" eb="13">
      <t>ショ</t>
    </rPh>
    <phoneticPr fontId="1"/>
  </si>
  <si>
    <t>１　補助事業の種類</t>
    <rPh sb="2" eb="6">
      <t>ホジョジギョウ</t>
    </rPh>
    <rPh sb="7" eb="9">
      <t>シュルイ</t>
    </rPh>
    <phoneticPr fontId="1"/>
  </si>
  <si>
    <t>事業の種類</t>
    <rPh sb="0" eb="2">
      <t>ジギョウ</t>
    </rPh>
    <rPh sb="3" eb="5">
      <t>シュルイ</t>
    </rPh>
    <phoneticPr fontId="1"/>
  </si>
  <si>
    <t>該当の有無</t>
    <rPh sb="0" eb="2">
      <t>ガイトウ</t>
    </rPh>
    <rPh sb="3" eb="5">
      <t>ウム</t>
    </rPh>
    <phoneticPr fontId="1"/>
  </si>
  <si>
    <t>２　受検する者、資格・免許</t>
    <rPh sb="2" eb="4">
      <t>ジュケン</t>
    </rPh>
    <rPh sb="6" eb="7">
      <t>モノ</t>
    </rPh>
    <rPh sb="8" eb="10">
      <t>シカク</t>
    </rPh>
    <rPh sb="11" eb="13">
      <t>メンキョ</t>
    </rPh>
    <phoneticPr fontId="1"/>
  </si>
  <si>
    <t>取得しようとする資格・免許</t>
    <rPh sb="0" eb="2">
      <t>シュトク</t>
    </rPh>
    <rPh sb="8" eb="10">
      <t>シカク</t>
    </rPh>
    <rPh sb="11" eb="13">
      <t>メンキョ</t>
    </rPh>
    <phoneticPr fontId="1"/>
  </si>
  <si>
    <t>※１　欄が足りない場合は適宜追加すること</t>
    <rPh sb="3" eb="4">
      <t>ラン</t>
    </rPh>
    <rPh sb="5" eb="6">
      <t>タ</t>
    </rPh>
    <rPh sb="9" eb="11">
      <t>バアイ</t>
    </rPh>
    <rPh sb="12" eb="14">
      <t>テキギ</t>
    </rPh>
    <rPh sb="14" eb="16">
      <t>ツイカ</t>
    </rPh>
    <phoneticPr fontId="1"/>
  </si>
  <si>
    <t>※２　一人の者が複数の資格等を受検する場合は、別の行に続けて記載すること</t>
    <rPh sb="3" eb="5">
      <t>ヒトリ</t>
    </rPh>
    <rPh sb="6" eb="7">
      <t>モノ</t>
    </rPh>
    <rPh sb="8" eb="10">
      <t>フクスウ</t>
    </rPh>
    <rPh sb="11" eb="13">
      <t>シカク</t>
    </rPh>
    <rPh sb="13" eb="14">
      <t>トウ</t>
    </rPh>
    <rPh sb="15" eb="17">
      <t>ジュケン</t>
    </rPh>
    <rPh sb="19" eb="21">
      <t>バアイ</t>
    </rPh>
    <rPh sb="23" eb="24">
      <t>ベツ</t>
    </rPh>
    <rPh sb="25" eb="26">
      <t>ギョウ</t>
    </rPh>
    <rPh sb="27" eb="28">
      <t>ツヅ</t>
    </rPh>
    <rPh sb="30" eb="32">
      <t>キサイ</t>
    </rPh>
    <phoneticPr fontId="1"/>
  </si>
  <si>
    <t>※　該当する事業に○を付すこと</t>
    <rPh sb="2" eb="4">
      <t>ガイトウ</t>
    </rPh>
    <rPh sb="6" eb="8">
      <t>ジギョウ</t>
    </rPh>
    <rPh sb="11" eb="12">
      <t>フ</t>
    </rPh>
    <phoneticPr fontId="1"/>
  </si>
  <si>
    <t>３　資格等の取得により、期待される効果（得られた効果）</t>
    <rPh sb="2" eb="5">
      <t>シカクトウ</t>
    </rPh>
    <rPh sb="6" eb="8">
      <t>シュトク</t>
    </rPh>
    <rPh sb="12" eb="14">
      <t>キタイ</t>
    </rPh>
    <rPh sb="17" eb="19">
      <t>コウカ</t>
    </rPh>
    <rPh sb="20" eb="21">
      <t>エ</t>
    </rPh>
    <rPh sb="24" eb="26">
      <t>コウカ</t>
    </rPh>
    <phoneticPr fontId="1"/>
  </si>
  <si>
    <t>　　該当する項目に○を付すこと（３つまで）</t>
    <rPh sb="2" eb="4">
      <t>ガイトウ</t>
    </rPh>
    <rPh sb="6" eb="8">
      <t>コウモク</t>
    </rPh>
    <rPh sb="11" eb="12">
      <t>フ</t>
    </rPh>
    <phoneticPr fontId="1"/>
  </si>
  <si>
    <t>イ　社員の能力向上</t>
    <rPh sb="2" eb="4">
      <t>シャイン</t>
    </rPh>
    <rPh sb="5" eb="7">
      <t>ノウリョク</t>
    </rPh>
    <rPh sb="7" eb="9">
      <t>コウジョウ</t>
    </rPh>
    <phoneticPr fontId="1"/>
  </si>
  <si>
    <t>ア　社員のモチベーション（仕事に取り組む意欲）の向上</t>
    <rPh sb="2" eb="4">
      <t>シャイン</t>
    </rPh>
    <rPh sb="13" eb="15">
      <t>シゴト</t>
    </rPh>
    <rPh sb="16" eb="17">
      <t>ト</t>
    </rPh>
    <rPh sb="18" eb="19">
      <t>ク</t>
    </rPh>
    <rPh sb="20" eb="22">
      <t>イヨク</t>
    </rPh>
    <rPh sb="24" eb="26">
      <t>コウジョウ</t>
    </rPh>
    <phoneticPr fontId="1"/>
  </si>
  <si>
    <t>ウ　男性社員や正規社員の補助や役割分担による社内の働き方改革への寄与</t>
    <rPh sb="2" eb="4">
      <t>ダンセイ</t>
    </rPh>
    <rPh sb="4" eb="6">
      <t>シャイン</t>
    </rPh>
    <rPh sb="7" eb="11">
      <t>セイキシャイン</t>
    </rPh>
    <rPh sb="12" eb="14">
      <t>ホジョ</t>
    </rPh>
    <rPh sb="15" eb="17">
      <t>ヤクワリ</t>
    </rPh>
    <rPh sb="17" eb="19">
      <t>ブンタン</t>
    </rPh>
    <rPh sb="22" eb="24">
      <t>シャナイ</t>
    </rPh>
    <rPh sb="25" eb="26">
      <t>ハタラ</t>
    </rPh>
    <rPh sb="27" eb="28">
      <t>カタ</t>
    </rPh>
    <rPh sb="28" eb="30">
      <t>カイカク</t>
    </rPh>
    <rPh sb="32" eb="34">
      <t>キヨ</t>
    </rPh>
    <phoneticPr fontId="1"/>
  </si>
  <si>
    <t>エ　現場の作業や事務作業の生産性向上・効率化</t>
    <rPh sb="2" eb="4">
      <t>ゲンバ</t>
    </rPh>
    <rPh sb="5" eb="7">
      <t>サギョウ</t>
    </rPh>
    <rPh sb="8" eb="12">
      <t>ジムサギョウ</t>
    </rPh>
    <rPh sb="13" eb="16">
      <t>セイサンセイ</t>
    </rPh>
    <rPh sb="16" eb="18">
      <t>コウジョウ</t>
    </rPh>
    <rPh sb="19" eb="22">
      <t>コウリツカ</t>
    </rPh>
    <phoneticPr fontId="1"/>
  </si>
  <si>
    <t>オ　社員が働きやすい職場環境の向上</t>
    <rPh sb="2" eb="4">
      <t>シャイン</t>
    </rPh>
    <rPh sb="5" eb="6">
      <t>ハタラ</t>
    </rPh>
    <rPh sb="10" eb="12">
      <t>ショクバ</t>
    </rPh>
    <rPh sb="12" eb="14">
      <t>カンキョウ</t>
    </rPh>
    <rPh sb="15" eb="17">
      <t>コウジョウ</t>
    </rPh>
    <phoneticPr fontId="1"/>
  </si>
  <si>
    <t>カ　その他</t>
    <rPh sb="4" eb="5">
      <t>タ</t>
    </rPh>
    <phoneticPr fontId="1"/>
  </si>
  <si>
    <t>効果：</t>
    <rPh sb="0" eb="2">
      <t>コウカ</t>
    </rPh>
    <phoneticPr fontId="1"/>
  </si>
  <si>
    <t>該当項目</t>
    <rPh sb="0" eb="2">
      <t>ガイトウ</t>
    </rPh>
    <rPh sb="2" eb="4">
      <t>コウモク</t>
    </rPh>
    <phoneticPr fontId="1"/>
  </si>
  <si>
    <t>効果</t>
    <rPh sb="0" eb="2">
      <t>コウカ</t>
    </rPh>
    <phoneticPr fontId="1"/>
  </si>
  <si>
    <t>【自由記載欄】※上記以外に記載が必要な場合に記載してください。</t>
    <rPh sb="1" eb="3">
      <t>ジユウ</t>
    </rPh>
    <rPh sb="3" eb="6">
      <t>キサイラン</t>
    </rPh>
    <rPh sb="8" eb="10">
      <t>ジョウキ</t>
    </rPh>
    <rPh sb="10" eb="12">
      <t>イガイ</t>
    </rPh>
    <rPh sb="13" eb="15">
      <t>キサイ</t>
    </rPh>
    <rPh sb="16" eb="18">
      <t>ヒツヨウ</t>
    </rPh>
    <rPh sb="19" eb="21">
      <t>バアイ</t>
    </rPh>
    <rPh sb="22" eb="24">
      <t>キサイ</t>
    </rPh>
    <phoneticPr fontId="1"/>
  </si>
  <si>
    <t>計</t>
    <rPh sb="0" eb="1">
      <t>ケイ</t>
    </rPh>
    <phoneticPr fontId="1"/>
  </si>
  <si>
    <t>名</t>
    <rPh sb="0" eb="1">
      <t>メイ</t>
    </rPh>
    <phoneticPr fontId="1"/>
  </si>
  <si>
    <t>個</t>
    <rPh sb="0" eb="1">
      <t>コ</t>
    </rPh>
    <phoneticPr fontId="1"/>
  </si>
  <si>
    <t>資格・免許数</t>
    <rPh sb="0" eb="2">
      <t>シカク</t>
    </rPh>
    <rPh sb="3" eb="5">
      <t>メンキョ</t>
    </rPh>
    <rPh sb="5" eb="6">
      <t>スウ</t>
    </rPh>
    <phoneticPr fontId="1"/>
  </si>
  <si>
    <t>氏名</t>
    <rPh sb="0" eb="2">
      <t>シメイ</t>
    </rPh>
    <phoneticPr fontId="8"/>
  </si>
  <si>
    <t>区分</t>
    <rPh sb="0" eb="2">
      <t>クブン</t>
    </rPh>
    <phoneticPr fontId="1"/>
  </si>
  <si>
    <t>支出額</t>
    <rPh sb="0" eb="2">
      <t>シシュツ</t>
    </rPh>
    <rPh sb="2" eb="3">
      <t>ガク</t>
    </rPh>
    <phoneticPr fontId="8"/>
  </si>
  <si>
    <t>国等補助額</t>
    <rPh sb="0" eb="2">
      <t>クニトウ</t>
    </rPh>
    <rPh sb="2" eb="4">
      <t>ホジョ</t>
    </rPh>
    <rPh sb="4" eb="5">
      <t>ガク</t>
    </rPh>
    <phoneticPr fontId="8"/>
  </si>
  <si>
    <t>補助対象額</t>
    <rPh sb="0" eb="2">
      <t>ホジョ</t>
    </rPh>
    <rPh sb="2" eb="4">
      <t>タイショウ</t>
    </rPh>
    <rPh sb="4" eb="5">
      <t>ガク</t>
    </rPh>
    <phoneticPr fontId="8"/>
  </si>
  <si>
    <t>旅費</t>
    <rPh sb="0" eb="2">
      <t>リョヒ</t>
    </rPh>
    <phoneticPr fontId="8"/>
  </si>
  <si>
    <t>県内</t>
    <rPh sb="0" eb="2">
      <t>ケンナイ</t>
    </rPh>
    <phoneticPr fontId="8"/>
  </si>
  <si>
    <t>県外</t>
    <rPh sb="0" eb="2">
      <t>ケンガイ</t>
    </rPh>
    <phoneticPr fontId="8"/>
  </si>
  <si>
    <t>※調整前⇒</t>
    <rPh sb="1" eb="3">
      <t>チョウセイ</t>
    </rPh>
    <rPh sb="3" eb="4">
      <t>マエ</t>
    </rPh>
    <phoneticPr fontId="8"/>
  </si>
  <si>
    <t>合計</t>
    <rPh sb="0" eb="2">
      <t>ゴウケイ</t>
    </rPh>
    <phoneticPr fontId="8"/>
  </si>
  <si>
    <t>-</t>
    <phoneticPr fontId="8"/>
  </si>
  <si>
    <t>支出額</t>
    <rPh sb="0" eb="2">
      <t>シシュツ</t>
    </rPh>
    <phoneticPr fontId="8"/>
  </si>
  <si>
    <t>C↑</t>
    <phoneticPr fontId="8"/>
  </si>
  <si>
    <t>B↑</t>
    <phoneticPr fontId="8"/>
  </si>
  <si>
    <t>A↑</t>
    <phoneticPr fontId="8"/>
  </si>
  <si>
    <t>= A×1/2（千円未満切捨て）</t>
    <phoneticPr fontId="8"/>
  </si>
  <si>
    <t>※調整前⇒</t>
    <phoneticPr fontId="8"/>
  </si>
  <si>
    <t>= B</t>
    <phoneticPr fontId="8"/>
  </si>
  <si>
    <t>自己負担額</t>
    <rPh sb="0" eb="5">
      <t>ジコフタンガク</t>
    </rPh>
    <phoneticPr fontId="1"/>
  </si>
  <si>
    <t>= C（県補助金＋国等補助金＋自己負担額）</t>
    <rPh sb="4" eb="8">
      <t>ケンホジョキン</t>
    </rPh>
    <rPh sb="9" eb="14">
      <t>クニトウホジョキン</t>
    </rPh>
    <rPh sb="15" eb="20">
      <t>ジコフタンガク</t>
    </rPh>
    <phoneticPr fontId="8"/>
  </si>
  <si>
    <t>（様式第２号）</t>
    <rPh sb="1" eb="4">
      <t>ヨウシキダイ</t>
    </rPh>
    <rPh sb="5" eb="6">
      <t>ゴウ</t>
    </rPh>
    <phoneticPr fontId="1"/>
  </si>
  <si>
    <t>（様式第３号）</t>
    <phoneticPr fontId="1"/>
  </si>
  <si>
    <t>　令和　年　月　日付け建企第　号で補助金の交付決定の通知があった標記補助事業について、下記のとおり計画を変更し（、補助金の変更交付を受け）たいので、山形県補助金等の適正化に関する規則第７条第１項第１号の規定により承認されるよう、関係書類を添えて申請します。</t>
    <phoneticPr fontId="1"/>
  </si>
  <si>
    <t>１　変更の理由</t>
    <rPh sb="2" eb="4">
      <t>ヘンコウ</t>
    </rPh>
    <rPh sb="5" eb="7">
      <t>リユウ</t>
    </rPh>
    <phoneticPr fontId="1"/>
  </si>
  <si>
    <t>２　変更の内容</t>
    <rPh sb="2" eb="4">
      <t>ヘンコウ</t>
    </rPh>
    <rPh sb="5" eb="7">
      <t>ナイヨウ</t>
    </rPh>
    <phoneticPr fontId="1"/>
  </si>
  <si>
    <t>別紙のとおり</t>
    <rPh sb="0" eb="2">
      <t>ベッシ</t>
    </rPh>
    <phoneticPr fontId="1"/>
  </si>
  <si>
    <t>（１）変更事業計画書（様式第１号）</t>
    <rPh sb="3" eb="5">
      <t>ヘンコウ</t>
    </rPh>
    <rPh sb="5" eb="7">
      <t>ジギョウ</t>
    </rPh>
    <rPh sb="7" eb="10">
      <t>ケイカクショ</t>
    </rPh>
    <rPh sb="11" eb="13">
      <t>ヨウシキ</t>
    </rPh>
    <rPh sb="13" eb="14">
      <t>ダイ</t>
    </rPh>
    <rPh sb="15" eb="16">
      <t>ゴウ</t>
    </rPh>
    <phoneticPr fontId="1"/>
  </si>
  <si>
    <t>（２）変更収支予算書（様式第２号）</t>
    <rPh sb="3" eb="5">
      <t>ヘンコウ</t>
    </rPh>
    <rPh sb="5" eb="7">
      <t>シュウシ</t>
    </rPh>
    <rPh sb="7" eb="10">
      <t>ヨサンショ</t>
    </rPh>
    <rPh sb="11" eb="14">
      <t>ヨウシキダイ</t>
    </rPh>
    <rPh sb="15" eb="16">
      <t>ゴウ</t>
    </rPh>
    <phoneticPr fontId="1"/>
  </si>
  <si>
    <t>（３）変更理由についての資料</t>
    <rPh sb="3" eb="5">
      <t>ヘンコウ</t>
    </rPh>
    <rPh sb="5" eb="7">
      <t>リユウ</t>
    </rPh>
    <rPh sb="12" eb="14">
      <t>シリョウ</t>
    </rPh>
    <phoneticPr fontId="1"/>
  </si>
  <si>
    <r>
      <t>　　　</t>
    </r>
    <r>
      <rPr>
        <sz val="9"/>
        <color theme="1"/>
        <rFont val="ＭＳ 明朝"/>
        <family val="1"/>
        <charset val="128"/>
      </rPr>
      <t>※額の変動のあった事業の領収書、追加する補助事業についての資料等</t>
    </r>
    <rPh sb="4" eb="5">
      <t>ガク</t>
    </rPh>
    <rPh sb="6" eb="8">
      <t>ヘンドウ</t>
    </rPh>
    <rPh sb="12" eb="14">
      <t>ジギョウ</t>
    </rPh>
    <rPh sb="15" eb="18">
      <t>リョウシュウショ</t>
    </rPh>
    <rPh sb="19" eb="21">
      <t>ツイカ</t>
    </rPh>
    <rPh sb="23" eb="27">
      <t>ホジョジギョウ</t>
    </rPh>
    <rPh sb="32" eb="34">
      <t>シリョウ</t>
    </rPh>
    <rPh sb="34" eb="35">
      <t>トウ</t>
    </rPh>
    <phoneticPr fontId="1"/>
  </si>
  <si>
    <t>３　補助金変更交付申請額</t>
    <rPh sb="2" eb="5">
      <t>ホジョキン</t>
    </rPh>
    <rPh sb="5" eb="7">
      <t>ヘンコウ</t>
    </rPh>
    <rPh sb="7" eb="9">
      <t>コウフ</t>
    </rPh>
    <rPh sb="9" eb="12">
      <t>シンセイガク</t>
    </rPh>
    <phoneticPr fontId="1"/>
  </si>
  <si>
    <t>既交付決定額</t>
    <rPh sb="0" eb="1">
      <t>スデ</t>
    </rPh>
    <rPh sb="1" eb="6">
      <t>コウフケッテイガク</t>
    </rPh>
    <phoneticPr fontId="1"/>
  </si>
  <si>
    <t>変更交付申請額</t>
    <rPh sb="0" eb="4">
      <t>ヘンコウコウフ</t>
    </rPh>
    <rPh sb="4" eb="6">
      <t>シンセイ</t>
    </rPh>
    <rPh sb="6" eb="7">
      <t>ガク</t>
    </rPh>
    <phoneticPr fontId="1"/>
  </si>
  <si>
    <t>金</t>
    <rPh sb="0" eb="1">
      <t>キン</t>
    </rPh>
    <phoneticPr fontId="1"/>
  </si>
  <si>
    <t>円(A)</t>
    <rPh sb="0" eb="1">
      <t>エン</t>
    </rPh>
    <phoneticPr fontId="1"/>
  </si>
  <si>
    <t>円(B)</t>
    <rPh sb="0" eb="1">
      <t>エン</t>
    </rPh>
    <phoneticPr fontId="1"/>
  </si>
  <si>
    <t>円(A)+(B)</t>
    <rPh sb="0" eb="1">
      <t>エン</t>
    </rPh>
    <phoneticPr fontId="1"/>
  </si>
  <si>
    <t>（様式第４号）</t>
    <phoneticPr fontId="1"/>
  </si>
  <si>
    <t>　令和　年　月　日付け建企第　号で補助金の交付決定の通知があった標記補助事業について、下記のとおり中止（廃止）したいので、山形県補助金等の適正化に関する規則第７条第１項第１号の規定により承認されるよう申請します。</t>
    <phoneticPr fontId="1"/>
  </si>
  <si>
    <t>１　中止（廃止）の理由</t>
    <rPh sb="2" eb="4">
      <t>チュウシ</t>
    </rPh>
    <rPh sb="5" eb="7">
      <t>ハイシ</t>
    </rPh>
    <rPh sb="9" eb="11">
      <t>リユウ</t>
    </rPh>
    <phoneticPr fontId="1"/>
  </si>
  <si>
    <t>２　中止の期間（廃止の時期）</t>
    <rPh sb="2" eb="4">
      <t>チュウシ</t>
    </rPh>
    <rPh sb="5" eb="7">
      <t>キカン</t>
    </rPh>
    <rPh sb="8" eb="10">
      <t>ハイシ</t>
    </rPh>
    <rPh sb="11" eb="13">
      <t>ジキ</t>
    </rPh>
    <phoneticPr fontId="1"/>
  </si>
  <si>
    <t>（様式第５号）</t>
    <phoneticPr fontId="1"/>
  </si>
  <si>
    <t>（様式第６号）</t>
    <phoneticPr fontId="1"/>
  </si>
  <si>
    <t>　令和　年　月　日付け建企第　号をもって補助金の交付の決定の通知があった標記補助金について、下記のとおり概算払により交付されるよう請求します。</t>
    <phoneticPr fontId="1"/>
  </si>
  <si>
    <t>１　概算払請求額：</t>
    <rPh sb="2" eb="5">
      <t>ガイサンバラ</t>
    </rPh>
    <rPh sb="5" eb="7">
      <t>セイキュウ</t>
    </rPh>
    <rPh sb="7" eb="8">
      <t>ガク</t>
    </rPh>
    <phoneticPr fontId="1"/>
  </si>
  <si>
    <t>交付決定額
（Ａ）</t>
    <rPh sb="0" eb="2">
      <t>コウフ</t>
    </rPh>
    <rPh sb="2" eb="4">
      <t>ケッテイ</t>
    </rPh>
    <rPh sb="4" eb="5">
      <t>ガク</t>
    </rPh>
    <phoneticPr fontId="1"/>
  </si>
  <si>
    <t>今回請求額
（Ｂ）</t>
    <rPh sb="0" eb="5">
      <t>コンカイセイキュウガク</t>
    </rPh>
    <phoneticPr fontId="1"/>
  </si>
  <si>
    <t>残額
（Ａ）-（Ｂ）</t>
    <rPh sb="0" eb="2">
      <t>ザンガク</t>
    </rPh>
    <phoneticPr fontId="1"/>
  </si>
  <si>
    <t>事業完了年月日</t>
    <rPh sb="0" eb="4">
      <t>ジギョウカンリョウ</t>
    </rPh>
    <rPh sb="4" eb="7">
      <t>ネンガッピ</t>
    </rPh>
    <phoneticPr fontId="1"/>
  </si>
  <si>
    <t>２　概算払を必要とする理由</t>
    <rPh sb="2" eb="5">
      <t>ガイサンバライ</t>
    </rPh>
    <rPh sb="6" eb="8">
      <t>ヒツヨウ</t>
    </rPh>
    <rPh sb="11" eb="13">
      <t>リユウ</t>
    </rPh>
    <phoneticPr fontId="1"/>
  </si>
  <si>
    <t>３　資金計画書</t>
    <rPh sb="2" eb="7">
      <t>シキンケイカクショ</t>
    </rPh>
    <phoneticPr fontId="1"/>
  </si>
  <si>
    <t>別添のとおり</t>
    <rPh sb="0" eb="2">
      <t>ベッテン</t>
    </rPh>
    <phoneticPr fontId="1"/>
  </si>
  <si>
    <t>【注１】概算払請求は１回限りとする</t>
    <rPh sb="1" eb="2">
      <t>チュウ</t>
    </rPh>
    <rPh sb="4" eb="6">
      <t>ガイサン</t>
    </rPh>
    <rPh sb="6" eb="7">
      <t>ハラ</t>
    </rPh>
    <rPh sb="7" eb="9">
      <t>セイキュウ</t>
    </rPh>
    <rPh sb="11" eb="12">
      <t>カイ</t>
    </rPh>
    <rPh sb="12" eb="13">
      <t>カギ</t>
    </rPh>
    <phoneticPr fontId="1"/>
  </si>
  <si>
    <t>【注２】概算払請求額は交付決定額の７割以内を上限とする</t>
    <rPh sb="1" eb="2">
      <t>チュウ</t>
    </rPh>
    <rPh sb="4" eb="7">
      <t>ガイサンバライ</t>
    </rPh>
    <rPh sb="7" eb="9">
      <t>セイキュウ</t>
    </rPh>
    <rPh sb="9" eb="10">
      <t>ガク</t>
    </rPh>
    <rPh sb="11" eb="16">
      <t>コウフケッテイガク</t>
    </rPh>
    <rPh sb="18" eb="19">
      <t>ワリ</t>
    </rPh>
    <rPh sb="19" eb="21">
      <t>イナイ</t>
    </rPh>
    <rPh sb="22" eb="24">
      <t>ジョウゲン</t>
    </rPh>
    <phoneticPr fontId="1"/>
  </si>
  <si>
    <t>山形県知事　　殿</t>
    <rPh sb="0" eb="5">
      <t>ヤマガタケンチジ</t>
    </rPh>
    <rPh sb="7" eb="8">
      <t>ドノ</t>
    </rPh>
    <phoneticPr fontId="1"/>
  </si>
  <si>
    <t>（補助事業者）</t>
    <rPh sb="1" eb="3">
      <t>ホジョ</t>
    </rPh>
    <rPh sb="3" eb="5">
      <t>ジギョウ</t>
    </rPh>
    <rPh sb="5" eb="6">
      <t>シャ</t>
    </rPh>
    <phoneticPr fontId="1"/>
  </si>
  <si>
    <t>（１）事業成績書（様式第１号）</t>
    <rPh sb="5" eb="7">
      <t>セイセキ</t>
    </rPh>
    <phoneticPr fontId="1"/>
  </si>
  <si>
    <t>（２）収支精算書（様式第２号）</t>
    <rPh sb="3" eb="5">
      <t>シュウシ</t>
    </rPh>
    <rPh sb="5" eb="8">
      <t>セイサンショ</t>
    </rPh>
    <phoneticPr fontId="1"/>
  </si>
  <si>
    <r>
      <t>　　　</t>
    </r>
    <r>
      <rPr>
        <sz val="9"/>
        <color theme="1"/>
        <rFont val="ＭＳ 明朝"/>
        <family val="1"/>
        <charset val="128"/>
      </rPr>
      <t>領収書等の写し</t>
    </r>
    <rPh sb="3" eb="6">
      <t>リョウシュウショ</t>
    </rPh>
    <rPh sb="6" eb="7">
      <t>トウ</t>
    </rPh>
    <rPh sb="8" eb="9">
      <t>ウツ</t>
    </rPh>
    <phoneticPr fontId="1"/>
  </si>
  <si>
    <t>受検者の役職・氏名
（外国人材は国籍も記載）</t>
    <rPh sb="0" eb="3">
      <t>ジュケンシャ</t>
    </rPh>
    <rPh sb="4" eb="6">
      <t>ヤクショク</t>
    </rPh>
    <rPh sb="7" eb="9">
      <t>シメイ</t>
    </rPh>
    <rPh sb="11" eb="15">
      <t>ガイコクジンザイ</t>
    </rPh>
    <rPh sb="16" eb="18">
      <t>コクセキ</t>
    </rPh>
    <rPh sb="19" eb="21">
      <t>キサイ</t>
    </rPh>
    <phoneticPr fontId="1"/>
  </si>
  <si>
    <r>
      <t>　　</t>
    </r>
    <r>
      <rPr>
        <sz val="9"/>
        <color theme="1"/>
        <rFont val="ＭＳ 明朝"/>
        <family val="1"/>
        <charset val="128"/>
      </rPr>
      <t>※申請時は「期待する効果」として、実績報告時は「得られた効果」として記載すること</t>
    </r>
    <rPh sb="3" eb="6">
      <t>シンセイジ</t>
    </rPh>
    <rPh sb="8" eb="10">
      <t>キタイ</t>
    </rPh>
    <rPh sb="12" eb="14">
      <t>コウカ</t>
    </rPh>
    <rPh sb="19" eb="23">
      <t>ジッセキホウコク</t>
    </rPh>
    <rPh sb="23" eb="24">
      <t>ジ</t>
    </rPh>
    <rPh sb="26" eb="27">
      <t>エ</t>
    </rPh>
    <rPh sb="30" eb="32">
      <t>コウカ</t>
    </rPh>
    <rPh sb="36" eb="38">
      <t>キサイ</t>
    </rPh>
    <phoneticPr fontId="1"/>
  </si>
  <si>
    <r>
      <t>　　　</t>
    </r>
    <r>
      <rPr>
        <sz val="9"/>
        <color theme="1"/>
        <rFont val="ＭＳ 明朝"/>
        <family val="1"/>
        <charset val="128"/>
      </rPr>
      <t>※変更前と変更後の両方を提出すること</t>
    </r>
    <rPh sb="4" eb="7">
      <t>ヘンコウマエ</t>
    </rPh>
    <rPh sb="8" eb="11">
      <t>ヘンコウゴ</t>
    </rPh>
    <rPh sb="12" eb="14">
      <t>リョウホウ</t>
    </rPh>
    <rPh sb="15" eb="17">
      <t>テイシュツ</t>
    </rPh>
    <phoneticPr fontId="1"/>
  </si>
  <si>
    <r>
      <t>①　女性キャリアアップ支援事業</t>
    </r>
    <r>
      <rPr>
        <sz val="8"/>
        <color theme="1"/>
        <rFont val="ＭＳ 明朝"/>
        <family val="1"/>
        <charset val="128"/>
      </rPr>
      <t>（建設ディレクターの資格取得、技術検定等の受検）</t>
    </r>
    <rPh sb="2" eb="4">
      <t>ジョセイ</t>
    </rPh>
    <rPh sb="11" eb="13">
      <t>シエン</t>
    </rPh>
    <rPh sb="13" eb="15">
      <t>ジギョウ</t>
    </rPh>
    <rPh sb="16" eb="18">
      <t>ケンセツ</t>
    </rPh>
    <rPh sb="25" eb="29">
      <t>シカクシュトク</t>
    </rPh>
    <rPh sb="30" eb="34">
      <t>ギジュツケンテイ</t>
    </rPh>
    <rPh sb="34" eb="35">
      <t>トウ</t>
    </rPh>
    <rPh sb="36" eb="38">
      <t>ジュケン</t>
    </rPh>
    <phoneticPr fontId="1"/>
  </si>
  <si>
    <t>（変更）収支予算（精算）書</t>
    <rPh sb="1" eb="3">
      <t>ヘンコウ</t>
    </rPh>
    <rPh sb="4" eb="6">
      <t>シュウシ</t>
    </rPh>
    <rPh sb="6" eb="8">
      <t>ヨサン</t>
    </rPh>
    <rPh sb="9" eb="11">
      <t>セイサン</t>
    </rPh>
    <rPh sb="12" eb="13">
      <t>ショ</t>
    </rPh>
    <phoneticPr fontId="1"/>
  </si>
  <si>
    <t>= C－(県補助金+B)</t>
    <rPh sb="5" eb="6">
      <t>ケン</t>
    </rPh>
    <rPh sb="6" eb="9">
      <t>ホジョキン</t>
    </rPh>
    <phoneticPr fontId="8"/>
  </si>
  <si>
    <t>１　収入</t>
    <rPh sb="2" eb="4">
      <t>シュウニュウ</t>
    </rPh>
    <phoneticPr fontId="1"/>
  </si>
  <si>
    <t>県補助金</t>
    <rPh sb="0" eb="1">
      <t>ケン</t>
    </rPh>
    <rPh sb="1" eb="4">
      <t>ホジョキン</t>
    </rPh>
    <phoneticPr fontId="1"/>
  </si>
  <si>
    <t>国・地方公共団体等補助金</t>
    <rPh sb="0" eb="1">
      <t>クニ</t>
    </rPh>
    <rPh sb="2" eb="6">
      <t>チホウコウキョウ</t>
    </rPh>
    <rPh sb="6" eb="9">
      <t>ダンタイトウ</t>
    </rPh>
    <rPh sb="9" eb="12">
      <t>ホジョキン</t>
    </rPh>
    <phoneticPr fontId="1"/>
  </si>
  <si>
    <t>予算（精算）額</t>
    <rPh sb="0" eb="2">
      <t>ヨサン</t>
    </rPh>
    <rPh sb="3" eb="5">
      <t>セイサン</t>
    </rPh>
    <rPh sb="6" eb="7">
      <t>ガク</t>
    </rPh>
    <phoneticPr fontId="1"/>
  </si>
  <si>
    <t>摘要</t>
    <rPh sb="0" eb="2">
      <t>テキヨウ</t>
    </rPh>
    <phoneticPr fontId="1"/>
  </si>
  <si>
    <t>（単位：円）</t>
    <rPh sb="1" eb="3">
      <t>タンイ</t>
    </rPh>
    <rPh sb="4" eb="5">
      <t>エン</t>
    </rPh>
    <phoneticPr fontId="1"/>
  </si>
  <si>
    <t>２　支出</t>
    <rPh sb="2" eb="4">
      <t>シシュツ</t>
    </rPh>
    <phoneticPr fontId="1"/>
  </si>
  <si>
    <t>女性キャリアアップ支援事業</t>
    <rPh sb="0" eb="2">
      <t>ジョセイ</t>
    </rPh>
    <rPh sb="9" eb="13">
      <t>シエンジギョウ</t>
    </rPh>
    <phoneticPr fontId="1"/>
  </si>
  <si>
    <t>外国人材定着促進事業</t>
    <rPh sb="0" eb="4">
      <t>ガイコクジンザイ</t>
    </rPh>
    <rPh sb="4" eb="6">
      <t>テイチャク</t>
    </rPh>
    <rPh sb="6" eb="8">
      <t>ソクシン</t>
    </rPh>
    <rPh sb="8" eb="10">
      <t>ジギョウ</t>
    </rPh>
    <phoneticPr fontId="1"/>
  </si>
  <si>
    <t>取得する
資格・免許</t>
    <rPh sb="0" eb="2">
      <t>シュトク</t>
    </rPh>
    <rPh sb="5" eb="7">
      <t>シカク</t>
    </rPh>
    <rPh sb="8" eb="10">
      <t>メンキョ</t>
    </rPh>
    <phoneticPr fontId="8"/>
  </si>
  <si>
    <t>科目</t>
    <rPh sb="0" eb="2">
      <t>カモク</t>
    </rPh>
    <phoneticPr fontId="8"/>
  </si>
  <si>
    <t>講習会等の準備</t>
    <rPh sb="0" eb="3">
      <t>コウシュウカイ</t>
    </rPh>
    <rPh sb="3" eb="4">
      <t>トウ</t>
    </rPh>
    <rPh sb="5" eb="7">
      <t>ジュンビ</t>
    </rPh>
    <phoneticPr fontId="8"/>
  </si>
  <si>
    <t>その他</t>
    <rPh sb="2" eb="3">
      <t>タ</t>
    </rPh>
    <phoneticPr fontId="1"/>
  </si>
  <si>
    <t>建設ディレクターの受講料</t>
    <rPh sb="0" eb="2">
      <t>ケンセツ</t>
    </rPh>
    <rPh sb="9" eb="12">
      <t>ジュコウリョウ</t>
    </rPh>
    <phoneticPr fontId="8"/>
  </si>
  <si>
    <t>　令和　年　月　日付け建企第　号をもって補助金の交付の決定の通知があった標記補助金について、下記のとおり合否を報告します。</t>
    <rPh sb="52" eb="54">
      <t>ゴウヒ</t>
    </rPh>
    <rPh sb="55" eb="57">
      <t>ホウコク</t>
    </rPh>
    <phoneticPr fontId="1"/>
  </si>
  <si>
    <t>合否</t>
    <rPh sb="0" eb="2">
      <t>ゴウヒ</t>
    </rPh>
    <phoneticPr fontId="1"/>
  </si>
  <si>
    <t>合格</t>
    <rPh sb="0" eb="2">
      <t>ゴウカク</t>
    </rPh>
    <phoneticPr fontId="1"/>
  </si>
  <si>
    <t>不合格</t>
    <rPh sb="0" eb="3">
      <t>フゴウカク</t>
    </rPh>
    <phoneticPr fontId="1"/>
  </si>
  <si>
    <t>合格者数</t>
    <rPh sb="0" eb="4">
      <t>ゴウカクシャスウ</t>
    </rPh>
    <phoneticPr fontId="1"/>
  </si>
  <si>
    <r>
      <rPr>
        <sz val="11"/>
        <color theme="1"/>
        <rFont val="ＭＳ 明朝"/>
        <family val="1"/>
        <charset val="128"/>
      </rPr>
      <t>　　</t>
    </r>
    <r>
      <rPr>
        <sz val="9"/>
        <color theme="1"/>
        <rFont val="ＭＳ 明朝"/>
        <family val="1"/>
        <charset val="128"/>
      </rPr>
      <t>※　摘要には事業の種類（女性キャリアアップ支援事業、外国人材定着促進事業）を記載すること</t>
    </r>
    <rPh sb="4" eb="6">
      <t>テキヨウ</t>
    </rPh>
    <rPh sb="8" eb="10">
      <t>ジギョウ</t>
    </rPh>
    <rPh sb="11" eb="13">
      <t>シュルイ</t>
    </rPh>
    <rPh sb="14" eb="16">
      <t>ジョセイ</t>
    </rPh>
    <rPh sb="23" eb="27">
      <t>シエンジギョウ</t>
    </rPh>
    <rPh sb="28" eb="32">
      <t>ガイコクジンザイ</t>
    </rPh>
    <rPh sb="32" eb="34">
      <t>テイチャク</t>
    </rPh>
    <rPh sb="34" eb="36">
      <t>ソクシン</t>
    </rPh>
    <rPh sb="36" eb="38">
      <t>ジギョウ</t>
    </rPh>
    <rPh sb="40" eb="42">
      <t>キサイ</t>
    </rPh>
    <phoneticPr fontId="1"/>
  </si>
  <si>
    <t>-</t>
    <phoneticPr fontId="1"/>
  </si>
  <si>
    <t>令和　年　月　日</t>
    <rPh sb="0" eb="2">
      <t>レイワ</t>
    </rPh>
    <rPh sb="3" eb="4">
      <t>ネン</t>
    </rPh>
    <rPh sb="5" eb="6">
      <t>ガツ</t>
    </rPh>
    <rPh sb="7" eb="8">
      <t>ニチ</t>
    </rPh>
    <phoneticPr fontId="1"/>
  </si>
  <si>
    <t>　</t>
    <phoneticPr fontId="1"/>
  </si>
  <si>
    <r>
      <rPr>
        <sz val="11"/>
        <color theme="1"/>
        <rFont val="ＭＳ 明朝"/>
        <family val="1"/>
        <charset val="128"/>
      </rPr>
      <t>　　</t>
    </r>
    <r>
      <rPr>
        <sz val="9"/>
        <color theme="1"/>
        <rFont val="ＭＳ 明朝"/>
        <family val="1"/>
        <charset val="128"/>
      </rPr>
      <t>※　欄が足りない場合は適時追加すること</t>
    </r>
    <rPh sb="4" eb="5">
      <t>ラン</t>
    </rPh>
    <rPh sb="6" eb="7">
      <t>タ</t>
    </rPh>
    <rPh sb="10" eb="12">
      <t>バアイ</t>
    </rPh>
    <rPh sb="13" eb="15">
      <t>テキジ</t>
    </rPh>
    <rPh sb="15" eb="17">
      <t>ツイカ</t>
    </rPh>
    <phoneticPr fontId="1"/>
  </si>
  <si>
    <t>記入欄</t>
    <rPh sb="0" eb="2">
      <t>キニュウ</t>
    </rPh>
    <rPh sb="2" eb="3">
      <t>ラン</t>
    </rPh>
    <phoneticPr fontId="1"/>
  </si>
  <si>
    <t>記載事項</t>
    <rPh sb="0" eb="4">
      <t>キサイジコウ</t>
    </rPh>
    <phoneticPr fontId="1"/>
  </si>
  <si>
    <t>以下を記入いただくと全様式に反映されます。</t>
    <rPh sb="0" eb="2">
      <t>イカ</t>
    </rPh>
    <rPh sb="3" eb="5">
      <t>キニュウ</t>
    </rPh>
    <rPh sb="10" eb="11">
      <t>ゼン</t>
    </rPh>
    <rPh sb="11" eb="13">
      <t>ヨウシキ</t>
    </rPh>
    <rPh sb="14" eb="16">
      <t>ハンエイ</t>
    </rPh>
    <phoneticPr fontId="1"/>
  </si>
  <si>
    <t>←上限調整</t>
    <rPh sb="1" eb="3">
      <t>ジョウゲン</t>
    </rPh>
    <rPh sb="3" eb="5">
      <t>チョウセイ</t>
    </rPh>
    <phoneticPr fontId="8"/>
  </si>
  <si>
    <t>女性</t>
    <rPh sb="0" eb="2">
      <t>ジョセイ</t>
    </rPh>
    <phoneticPr fontId="1"/>
  </si>
  <si>
    <t>外国人</t>
    <rPh sb="0" eb="3">
      <t>ガイコクジン</t>
    </rPh>
    <phoneticPr fontId="1"/>
  </si>
  <si>
    <t>上限↑</t>
    <rPh sb="0" eb="2">
      <t>ジョウゲン</t>
    </rPh>
    <phoneticPr fontId="8"/>
  </si>
  <si>
    <t>令和８年度山形県建設業等女性キャリアアップ支援・外国人材定着促進事業費補助金交付申請書</t>
    <rPh sb="3" eb="5">
      <t>ネンド</t>
    </rPh>
    <rPh sb="5" eb="7">
      <t>ヤマガタ</t>
    </rPh>
    <rPh sb="11" eb="12">
      <t>トウ</t>
    </rPh>
    <rPh sb="38" eb="43">
      <t>コウフシンセイショ</t>
    </rPh>
    <phoneticPr fontId="1"/>
  </si>
  <si>
    <t>令和８年度山形県建設業等女性キャリアアップ支援・外国人材定着促進事業計画変更承認（及び補助金変更交付）申請書</t>
    <rPh sb="5" eb="7">
      <t>ヤマガタ</t>
    </rPh>
    <rPh sb="11" eb="12">
      <t>トウ</t>
    </rPh>
    <rPh sb="34" eb="36">
      <t>ケイカク</t>
    </rPh>
    <rPh sb="36" eb="40">
      <t>ヘンコウショウニン</t>
    </rPh>
    <rPh sb="41" eb="42">
      <t>オヨ</t>
    </rPh>
    <rPh sb="43" eb="46">
      <t>ホジョキン</t>
    </rPh>
    <rPh sb="46" eb="50">
      <t>ヘンコウコウフ</t>
    </rPh>
    <rPh sb="51" eb="54">
      <t>シンセイショ</t>
    </rPh>
    <phoneticPr fontId="1"/>
  </si>
  <si>
    <t>令和８年度山形県建設業等女性キャリアアップ支援・外国人材定着促進事業中止（廃止）承認申請書</t>
    <rPh sb="11" eb="12">
      <t>トウ</t>
    </rPh>
    <rPh sb="34" eb="36">
      <t>チュウシ</t>
    </rPh>
    <rPh sb="37" eb="39">
      <t>ハイシ</t>
    </rPh>
    <rPh sb="40" eb="42">
      <t>ショウニン</t>
    </rPh>
    <rPh sb="42" eb="45">
      <t>シンセイショ</t>
    </rPh>
    <phoneticPr fontId="1"/>
  </si>
  <si>
    <t>令和８年度山形県建設業等女性キャリアアップ支援・外国人材定着促進事業費補助金概算払請求書</t>
    <rPh sb="5" eb="7">
      <t>ヤマガタ</t>
    </rPh>
    <rPh sb="11" eb="12">
      <t>トウ</t>
    </rPh>
    <rPh sb="34" eb="35">
      <t>ヒ</t>
    </rPh>
    <rPh sb="35" eb="38">
      <t>ホジョキン</t>
    </rPh>
    <rPh sb="38" eb="41">
      <t>ガイサンバラ</t>
    </rPh>
    <rPh sb="41" eb="44">
      <t>セイキュウショ</t>
    </rPh>
    <phoneticPr fontId="1"/>
  </si>
  <si>
    <t>令和８年度山形県建設業等女性キャリアアップ支援・外国人材定着促進事業合否報告書</t>
    <rPh sb="5" eb="7">
      <t>ヤマガタ</t>
    </rPh>
    <rPh sb="11" eb="12">
      <t>トウ</t>
    </rPh>
    <rPh sb="34" eb="39">
      <t>ゴウヒホウコクショ</t>
    </rPh>
    <phoneticPr fontId="1"/>
  </si>
  <si>
    <t>建設ディレクターの受講料</t>
    <rPh sb="0" eb="2">
      <t>ケンセツ</t>
    </rPh>
    <rPh sb="9" eb="11">
      <t>ジュコウ</t>
    </rPh>
    <rPh sb="11" eb="12">
      <t>リョウ</t>
    </rPh>
    <phoneticPr fontId="8"/>
  </si>
  <si>
    <r>
      <t>　　</t>
    </r>
    <r>
      <rPr>
        <sz val="9"/>
        <color theme="1"/>
        <rFont val="ＭＳ 明朝"/>
        <family val="1"/>
        <charset val="128"/>
      </rPr>
      <t>※　色のついていない欄のみ入力すること</t>
    </r>
    <rPh sb="4" eb="5">
      <t>イロ</t>
    </rPh>
    <rPh sb="12" eb="13">
      <t>ラン</t>
    </rPh>
    <rPh sb="15" eb="17">
      <t>ニュウリョク</t>
    </rPh>
    <phoneticPr fontId="1"/>
  </si>
  <si>
    <t>山形県暴力団排除条例（平成23年３月県条例第26号）に規定する暴力団及び暴力団員又はこれらと密接な関係を有する者ではなく、経営に暴力団及び暴力団員が実質的に関与していません。</t>
    <rPh sb="0" eb="3">
      <t>ヤマガタケン</t>
    </rPh>
    <rPh sb="3" eb="6">
      <t>ボウリョクダン</t>
    </rPh>
    <rPh sb="6" eb="8">
      <t>ハイジョ</t>
    </rPh>
    <rPh sb="8" eb="10">
      <t>ジョウレイ</t>
    </rPh>
    <rPh sb="11" eb="13">
      <t>ヘイセイ</t>
    </rPh>
    <rPh sb="15" eb="16">
      <t>ネン</t>
    </rPh>
    <rPh sb="17" eb="18">
      <t>ガツ</t>
    </rPh>
    <rPh sb="18" eb="21">
      <t>ケンジョウレイ</t>
    </rPh>
    <rPh sb="21" eb="22">
      <t>ダイ</t>
    </rPh>
    <rPh sb="24" eb="25">
      <t>ゴウ</t>
    </rPh>
    <rPh sb="27" eb="29">
      <t>キテイ</t>
    </rPh>
    <rPh sb="31" eb="34">
      <t>ボウリョクダン</t>
    </rPh>
    <rPh sb="34" eb="35">
      <t>オヨ</t>
    </rPh>
    <rPh sb="36" eb="38">
      <t>ボウリョク</t>
    </rPh>
    <rPh sb="38" eb="40">
      <t>ダンイン</t>
    </rPh>
    <rPh sb="40" eb="41">
      <t>マタ</t>
    </rPh>
    <rPh sb="46" eb="48">
      <t>ミッセツ</t>
    </rPh>
    <rPh sb="49" eb="51">
      <t>カンケイ</t>
    </rPh>
    <rPh sb="52" eb="53">
      <t>ユウ</t>
    </rPh>
    <rPh sb="55" eb="56">
      <t>モノ</t>
    </rPh>
    <rPh sb="61" eb="63">
      <t>ケイエイ</t>
    </rPh>
    <rPh sb="64" eb="67">
      <t>ボウリョクダン</t>
    </rPh>
    <rPh sb="67" eb="68">
      <t>オヨ</t>
    </rPh>
    <rPh sb="69" eb="71">
      <t>ボウリョク</t>
    </rPh>
    <rPh sb="71" eb="73">
      <t>ダンイン</t>
    </rPh>
    <rPh sb="74" eb="77">
      <t>ジッシツテキ</t>
    </rPh>
    <rPh sb="78" eb="80">
      <t>カンヨ</t>
    </rPh>
    <phoneticPr fontId="1"/>
  </si>
  <si>
    <t>申請日時点において、山形県税に未納はありません。</t>
    <phoneticPr fontId="1"/>
  </si>
  <si>
    <t>　当社は、「令和８年度山形県建設業等女性キャリアアップ支援・外国人材定着促進事業費補助金」の交付を申請するにあたり、次の内容について誓約します。</t>
    <rPh sb="1" eb="3">
      <t>トウシャ</t>
    </rPh>
    <rPh sb="6" eb="8">
      <t>レイワ</t>
    </rPh>
    <rPh sb="9" eb="11">
      <t>ネンド</t>
    </rPh>
    <rPh sb="11" eb="14">
      <t>ヤマガタケン</t>
    </rPh>
    <rPh sb="14" eb="17">
      <t>ケンセツギョウ</t>
    </rPh>
    <rPh sb="17" eb="18">
      <t>トウ</t>
    </rPh>
    <rPh sb="18" eb="20">
      <t>ジョセイ</t>
    </rPh>
    <rPh sb="27" eb="29">
      <t>シエン</t>
    </rPh>
    <rPh sb="30" eb="32">
      <t>ガイコク</t>
    </rPh>
    <rPh sb="32" eb="33">
      <t>ジン</t>
    </rPh>
    <rPh sb="33" eb="34">
      <t>ザイ</t>
    </rPh>
    <rPh sb="34" eb="36">
      <t>テイチャク</t>
    </rPh>
    <rPh sb="36" eb="38">
      <t>ソクシン</t>
    </rPh>
    <rPh sb="38" eb="41">
      <t>ジギョウヒ</t>
    </rPh>
    <rPh sb="41" eb="44">
      <t>ホジョキン</t>
    </rPh>
    <rPh sb="46" eb="48">
      <t>コウフ</t>
    </rPh>
    <rPh sb="49" eb="51">
      <t>シンセイ</t>
    </rPh>
    <rPh sb="58" eb="59">
      <t>ツギ</t>
    </rPh>
    <rPh sb="60" eb="62">
      <t>ナイヨウ</t>
    </rPh>
    <rPh sb="66" eb="68">
      <t>セイヤク</t>
    </rPh>
    <phoneticPr fontId="1"/>
  </si>
  <si>
    <t>（全ての項目に☑【同意】がない場合は交付申請はできません。）</t>
    <rPh sb="1" eb="2">
      <t>スベ</t>
    </rPh>
    <rPh sb="4" eb="6">
      <t>コウモク</t>
    </rPh>
    <rPh sb="9" eb="11">
      <t>ドウイ</t>
    </rPh>
    <rPh sb="15" eb="17">
      <t>バアイ</t>
    </rPh>
    <rPh sb="18" eb="20">
      <t>コウフ</t>
    </rPh>
    <rPh sb="20" eb="22">
      <t>シンセイ</t>
    </rPh>
    <phoneticPr fontId="1"/>
  </si>
  <si>
    <t>結果</t>
    <rPh sb="0" eb="2">
      <t>ケッカ</t>
    </rPh>
    <phoneticPr fontId="1"/>
  </si>
  <si>
    <t>受検（予定）日</t>
    <rPh sb="0" eb="2">
      <t>ジュケン</t>
    </rPh>
    <rPh sb="3" eb="5">
      <t>ヨテイ</t>
    </rPh>
    <rPh sb="6" eb="7">
      <t>ビ</t>
    </rPh>
    <phoneticPr fontId="1"/>
  </si>
  <si>
    <t>合格
者数　  　 名</t>
    <rPh sb="0" eb="2">
      <t>ゴウカク</t>
    </rPh>
    <rPh sb="3" eb="4">
      <t>シャ</t>
    </rPh>
    <rPh sb="4" eb="5">
      <t>スウ</t>
    </rPh>
    <rPh sb="10" eb="11">
      <t>メイ</t>
    </rPh>
    <phoneticPr fontId="1"/>
  </si>
  <si>
    <t>※３　「結果」については、実績報告の際に記入すること（申請時は記載不要）</t>
    <rPh sb="4" eb="6">
      <t>ケッカ</t>
    </rPh>
    <rPh sb="13" eb="17">
      <t>ジッセキホウコク</t>
    </rPh>
    <rPh sb="18" eb="19">
      <t>サイ</t>
    </rPh>
    <rPh sb="20" eb="22">
      <t>キニュウ</t>
    </rPh>
    <rPh sb="27" eb="29">
      <t>シンセイ</t>
    </rPh>
    <rPh sb="29" eb="30">
      <t>ジ</t>
    </rPh>
    <rPh sb="31" eb="35">
      <t>キサイフヨウ</t>
    </rPh>
    <phoneticPr fontId="1"/>
  </si>
  <si>
    <t>技術検定等の受検料、受講料、テキスト代</t>
    <rPh sb="0" eb="4">
      <t>ギジュツケンテイ</t>
    </rPh>
    <rPh sb="4" eb="5">
      <t>トウ</t>
    </rPh>
    <rPh sb="6" eb="9">
      <t>ジュケンリョウ</t>
    </rPh>
    <rPh sb="10" eb="13">
      <t>ジュコウリョウ</t>
    </rPh>
    <rPh sb="18" eb="19">
      <t>ダイ</t>
    </rPh>
    <phoneticPr fontId="8"/>
  </si>
  <si>
    <t>技能検定の受検料、テキスト代</t>
    <rPh sb="0" eb="4">
      <t>ギノウケンテイ</t>
    </rPh>
    <rPh sb="5" eb="7">
      <t>ジュケン</t>
    </rPh>
    <rPh sb="7" eb="8">
      <t>リョウ</t>
    </rPh>
    <rPh sb="13" eb="14">
      <t>ダイ</t>
    </rPh>
    <phoneticPr fontId="1"/>
  </si>
  <si>
    <t>【記入例】</t>
    <rPh sb="1" eb="4">
      <t>キニュウレイ</t>
    </rPh>
    <phoneticPr fontId="1"/>
  </si>
  <si>
    <t>山形　花子</t>
    <rPh sb="0" eb="2">
      <t>ヤマガタ</t>
    </rPh>
    <rPh sb="3" eb="5">
      <t>ハナコ</t>
    </rPh>
    <phoneticPr fontId="1"/>
  </si>
  <si>
    <t>建設ディレクター</t>
    <rPh sb="0" eb="2">
      <t>ケンセツ</t>
    </rPh>
    <phoneticPr fontId="1"/>
  </si>
  <si>
    <t>１級土木施工管理技士（一次）</t>
    <rPh sb="1" eb="4">
      <t>キュウドボク</t>
    </rPh>
    <rPh sb="4" eb="10">
      <t>セコウカンリギシ</t>
    </rPh>
    <rPh sb="11" eb="13">
      <t>イチジ</t>
    </rPh>
    <phoneticPr fontId="1"/>
  </si>
  <si>
    <t>人材開発支援助成金（人材育成支援コース）</t>
    <rPh sb="0" eb="4">
      <t>ジンザイカイハツ</t>
    </rPh>
    <rPh sb="4" eb="6">
      <t>シエン</t>
    </rPh>
    <rPh sb="6" eb="9">
      <t>ジョセイキン</t>
    </rPh>
    <rPh sb="10" eb="14">
      <t>ジンザイイクセイ</t>
    </rPh>
    <rPh sb="14" eb="16">
      <t>シエン</t>
    </rPh>
    <phoneticPr fontId="1"/>
  </si>
  <si>
    <t>２級建築施工管理技士（一次・二次）</t>
    <rPh sb="1" eb="2">
      <t>キュウ</t>
    </rPh>
    <rPh sb="2" eb="10">
      <t>ケンチクセコウカンリギシ</t>
    </rPh>
    <rPh sb="11" eb="13">
      <t>イチジ</t>
    </rPh>
    <rPh sb="14" eb="16">
      <t>ニジ</t>
    </rPh>
    <phoneticPr fontId="1"/>
  </si>
  <si>
    <t>山形　花美</t>
    <rPh sb="0" eb="2">
      <t>ヤマガタ</t>
    </rPh>
    <rPh sb="3" eb="4">
      <t>ハナ</t>
    </rPh>
    <rPh sb="4" eb="5">
      <t>ビ</t>
    </rPh>
    <phoneticPr fontId="1"/>
  </si>
  <si>
    <r>
      <rPr>
        <strike/>
        <sz val="18"/>
        <color theme="1"/>
        <rFont val="ＭＳ ゴシック"/>
        <family val="3"/>
        <charset val="128"/>
      </rPr>
      <t>（変更）</t>
    </r>
    <r>
      <rPr>
        <sz val="18"/>
        <color theme="1"/>
        <rFont val="ＭＳ ゴシック"/>
        <family val="3"/>
        <charset val="128"/>
      </rPr>
      <t>収支予算</t>
    </r>
    <r>
      <rPr>
        <strike/>
        <sz val="18"/>
        <color theme="1"/>
        <rFont val="ＭＳ ゴシック"/>
        <family val="3"/>
        <charset val="128"/>
      </rPr>
      <t>（精算）</t>
    </r>
    <r>
      <rPr>
        <sz val="18"/>
        <color theme="1"/>
        <rFont val="ＭＳ ゴシック"/>
        <family val="3"/>
        <charset val="128"/>
      </rPr>
      <t>書</t>
    </r>
    <rPh sb="1" eb="3">
      <t>ヘンコウ</t>
    </rPh>
    <rPh sb="4" eb="6">
      <t>シュウシ</t>
    </rPh>
    <rPh sb="6" eb="8">
      <t>ヨサン</t>
    </rPh>
    <rPh sb="9" eb="11">
      <t>セイサン</t>
    </rPh>
    <rPh sb="12" eb="13">
      <t>ショ</t>
    </rPh>
    <phoneticPr fontId="1"/>
  </si>
  <si>
    <t>２級土木施工管理技士（一次）</t>
    <rPh sb="1" eb="2">
      <t>キュウ</t>
    </rPh>
    <rPh sb="2" eb="10">
      <t>ドボクセコウカンリギシ</t>
    </rPh>
    <rPh sb="11" eb="13">
      <t>イチジ</t>
    </rPh>
    <phoneticPr fontId="1"/>
  </si>
  <si>
    <t>　令和８年度において、山形県建設業等女性キャリアアップ支援・外国人材定着促進事業について、標記補助金を下記のとおり交付されるよう、山形県補助金等の適正化に関する規則第５条の規定により、関係書類を添付して申請します。</t>
    <rPh sb="17" eb="18">
      <t>トウ</t>
    </rPh>
    <phoneticPr fontId="1"/>
  </si>
  <si>
    <t>令和８年度山形県建設業等女性キャリアアップ支援・外国人材定着促進事業実績報告書</t>
    <rPh sb="5" eb="7">
      <t>ヤマガタ</t>
    </rPh>
    <rPh sb="11" eb="12">
      <t>トウ</t>
    </rPh>
    <rPh sb="34" eb="39">
      <t>ジッセキホウコクショ</t>
    </rPh>
    <phoneticPr fontId="1"/>
  </si>
  <si>
    <t>　令和　年　月　日付け建企第　号をもって補助金の交付の決定の通知があった標記補助事業について、山形県補助金等の適正化に関する規則第14条の規定により、その実績を関係書類を添付して下記のとおり報告します。</t>
    <phoneticPr fontId="1"/>
  </si>
  <si>
    <r>
      <t>②　外国人材定着促進事業</t>
    </r>
    <r>
      <rPr>
        <sz val="8"/>
        <color theme="1"/>
        <rFont val="ＭＳ 明朝"/>
        <family val="1"/>
        <charset val="128"/>
      </rPr>
      <t>（技術検定等、技能検定の受験）</t>
    </r>
    <rPh sb="2" eb="6">
      <t>ガイコクジンザイ</t>
    </rPh>
    <rPh sb="6" eb="8">
      <t>テイチャク</t>
    </rPh>
    <rPh sb="8" eb="10">
      <t>ソクシン</t>
    </rPh>
    <rPh sb="10" eb="12">
      <t>ジギョウ</t>
    </rPh>
    <rPh sb="13" eb="17">
      <t>ギジュツケンテイ</t>
    </rPh>
    <rPh sb="17" eb="18">
      <t>トウ</t>
    </rPh>
    <rPh sb="19" eb="23">
      <t>ギノウケンテイ</t>
    </rPh>
    <rPh sb="24" eb="26">
      <t>ジュケン</t>
    </rPh>
    <phoneticPr fontId="1"/>
  </si>
  <si>
    <t>補助対象
経費の上限額</t>
    <rPh sb="0" eb="2">
      <t>ホジョ</t>
    </rPh>
    <rPh sb="2" eb="4">
      <t>タイショウ</t>
    </rPh>
    <rPh sb="5" eb="7">
      <t>ケイヒ</t>
    </rPh>
    <rPh sb="8" eb="10">
      <t>ジョウゲン</t>
    </rPh>
    <rPh sb="10" eb="11">
      <t>ガク</t>
    </rPh>
    <phoneticPr fontId="8"/>
  </si>
  <si>
    <t>今回変更増減額</t>
    <rPh sb="0" eb="2">
      <t>コンカイ</t>
    </rPh>
    <rPh sb="2" eb="4">
      <t>ヘンコウ</t>
    </rPh>
    <rPh sb="4" eb="7">
      <t>ゾウゲンガク</t>
    </rPh>
    <phoneticPr fontId="1"/>
  </si>
  <si>
    <t>※　実績報告において、支出を証明する書類として、領収書の写しを添付すること。なお、領収
　書のあて名は補助金の交付対象となる団体名とすること。</t>
    <rPh sb="2" eb="4">
      <t>ジッセキ</t>
    </rPh>
    <rPh sb="4" eb="6">
      <t>ホウコク</t>
    </rPh>
    <rPh sb="11" eb="13">
      <t>シシュツ</t>
    </rPh>
    <rPh sb="14" eb="16">
      <t>ショウメイ</t>
    </rPh>
    <rPh sb="18" eb="20">
      <t>ショルイ</t>
    </rPh>
    <rPh sb="24" eb="27">
      <t>リョウシュウショ</t>
    </rPh>
    <rPh sb="28" eb="29">
      <t>ウツ</t>
    </rPh>
    <rPh sb="31" eb="33">
      <t>テンプ</t>
    </rPh>
    <rPh sb="41" eb="43">
      <t>リョウシュウ</t>
    </rPh>
    <rPh sb="45" eb="46">
      <t>ショ</t>
    </rPh>
    <rPh sb="49" eb="50">
      <t>ナ</t>
    </rPh>
    <rPh sb="51" eb="54">
      <t>ホジョキン</t>
    </rPh>
    <rPh sb="55" eb="57">
      <t>コウフ</t>
    </rPh>
    <rPh sb="57" eb="59">
      <t>タイショウ</t>
    </rPh>
    <rPh sb="62" eb="65">
      <t>ダンタイメイ</t>
    </rPh>
    <phoneticPr fontId="1"/>
  </si>
  <si>
    <t>　該当の様式をご利用ください。</t>
    <rPh sb="1" eb="3">
      <t>ガイトウ</t>
    </rPh>
    <rPh sb="4" eb="6">
      <t>ヨウシキ</t>
    </rPh>
    <rPh sb="8" eb="10">
      <t>リヨウ</t>
    </rPh>
    <phoneticPr fontId="1"/>
  </si>
  <si>
    <t>※　規則別記様式第１号について、様式第２号の「１　収入　県補助金」
　の金額を転記してください。</t>
    <rPh sb="2" eb="8">
      <t>キソクベッキヨウシキ</t>
    </rPh>
    <rPh sb="8" eb="9">
      <t>ダイ</t>
    </rPh>
    <rPh sb="10" eb="11">
      <t>ゴウ</t>
    </rPh>
    <rPh sb="16" eb="19">
      <t>ヨウシキダイ</t>
    </rPh>
    <rPh sb="20" eb="21">
      <t>ゴウ</t>
    </rPh>
    <rPh sb="25" eb="27">
      <t>シュウニュウ</t>
    </rPh>
    <rPh sb="28" eb="32">
      <t>ケンホジョキン</t>
    </rPh>
    <rPh sb="36" eb="38">
      <t>キンガク</t>
    </rPh>
    <rPh sb="39" eb="41">
      <t>テンキ</t>
    </rPh>
    <phoneticPr fontId="1"/>
  </si>
  <si>
    <t>※　様式第２号について、【女性】と【外国人材】で様式が分かれています。</t>
    <rPh sb="2" eb="4">
      <t>ヨウシキ</t>
    </rPh>
    <rPh sb="4" eb="5">
      <t>ダイ</t>
    </rPh>
    <rPh sb="6" eb="7">
      <t>ゴウ</t>
    </rPh>
    <rPh sb="13" eb="15">
      <t>ジョセイ</t>
    </rPh>
    <rPh sb="18" eb="20">
      <t>ガイコク</t>
    </rPh>
    <rPh sb="20" eb="21">
      <t>ジン</t>
    </rPh>
    <rPh sb="21" eb="22">
      <t>ザイ</t>
    </rPh>
    <rPh sb="24" eb="26">
      <t>ヨウシキ</t>
    </rPh>
    <rPh sb="27" eb="28">
      <t>ワ</t>
    </rPh>
    <phoneticPr fontId="1"/>
  </si>
  <si>
    <r>
      <rPr>
        <strike/>
        <sz val="16"/>
        <color theme="1"/>
        <rFont val="ＭＳ ゴシック"/>
        <family val="3"/>
        <charset val="128"/>
      </rPr>
      <t>（変更）</t>
    </r>
    <r>
      <rPr>
        <sz val="16"/>
        <color theme="1"/>
        <rFont val="ＭＳ ゴシック"/>
        <family val="3"/>
        <charset val="128"/>
      </rPr>
      <t>事業計画</t>
    </r>
    <r>
      <rPr>
        <strike/>
        <sz val="16"/>
        <color theme="1"/>
        <rFont val="ＭＳ ゴシック"/>
        <family val="3"/>
        <charset val="128"/>
      </rPr>
      <t>（成績）</t>
    </r>
    <r>
      <rPr>
        <sz val="16"/>
        <color theme="1"/>
        <rFont val="ＭＳ ゴシック"/>
        <family val="3"/>
        <charset val="128"/>
      </rPr>
      <t>書</t>
    </r>
    <rPh sb="1" eb="3">
      <t>ヘンコウ</t>
    </rPh>
    <rPh sb="4" eb="8">
      <t>ジギョウケイカク</t>
    </rPh>
    <rPh sb="9" eb="11">
      <t>セイセキ</t>
    </rPh>
    <rPh sb="12" eb="13">
      <t>ショ</t>
    </rPh>
    <phoneticPr fontId="1"/>
  </si>
  <si>
    <t>○</t>
  </si>
  <si>
    <t>【申請先】</t>
    <rPh sb="1" eb="4">
      <t>シンセイサキ</t>
    </rPh>
    <phoneticPr fontId="1"/>
  </si>
  <si>
    <t>なお、その他添付書類はPDF等その他形式で構いません。</t>
    <rPh sb="5" eb="6">
      <t>タ</t>
    </rPh>
    <rPh sb="6" eb="10">
      <t>テンプショルイ</t>
    </rPh>
    <rPh sb="14" eb="15">
      <t>トウ</t>
    </rPh>
    <rPh sb="17" eb="18">
      <t>タ</t>
    </rPh>
    <rPh sb="18" eb="20">
      <t>ケイシキ</t>
    </rPh>
    <rPh sb="21" eb="22">
      <t>カマ</t>
    </rPh>
    <phoneticPr fontId="1"/>
  </si>
  <si>
    <t>ykenki@pref.yamagata.jp</t>
    <phoneticPr fontId="1"/>
  </si>
  <si>
    <t>【メールアドレス】</t>
    <phoneticPr fontId="1"/>
  </si>
  <si>
    <t>２級建築施工管理技士
（一次・二次）</t>
    <rPh sb="1" eb="2">
      <t>キュウ</t>
    </rPh>
    <rPh sb="2" eb="4">
      <t>ケンチク</t>
    </rPh>
    <rPh sb="4" eb="6">
      <t>セコウ</t>
    </rPh>
    <rPh sb="6" eb="10">
      <t>カンリギシ</t>
    </rPh>
    <rPh sb="12" eb="14">
      <t>イチジ</t>
    </rPh>
    <rPh sb="15" eb="17">
      <t>ニジ</t>
    </rPh>
    <phoneticPr fontId="1"/>
  </si>
  <si>
    <t>１級土木施工管理技士（一次）</t>
    <rPh sb="1" eb="2">
      <t>キュウ</t>
    </rPh>
    <rPh sb="2" eb="4">
      <t>ドボク</t>
    </rPh>
    <rPh sb="4" eb="6">
      <t>セコウ</t>
    </rPh>
    <rPh sb="6" eb="8">
      <t>カンリ</t>
    </rPh>
    <rPh sb="8" eb="10">
      <t>ギシ</t>
    </rPh>
    <rPh sb="11" eb="13">
      <t>イチジ</t>
    </rPh>
    <phoneticPr fontId="1"/>
  </si>
  <si>
    <t>２級土木施工管理技士（一次）</t>
    <rPh sb="1" eb="2">
      <t>キュウ</t>
    </rPh>
    <rPh sb="2" eb="4">
      <t>ドボク</t>
    </rPh>
    <rPh sb="4" eb="6">
      <t>セコウ</t>
    </rPh>
    <rPh sb="6" eb="10">
      <t>カンリギシ</t>
    </rPh>
    <rPh sb="11" eb="13">
      <t>イチジ</t>
    </rPh>
    <phoneticPr fontId="1"/>
  </si>
  <si>
    <t>山形　花美</t>
    <rPh sb="0" eb="2">
      <t>ヤマガタ</t>
    </rPh>
    <rPh sb="3" eb="4">
      <t>ハナ</t>
    </rPh>
    <rPh sb="4" eb="5">
      <t>ミ</t>
    </rPh>
    <phoneticPr fontId="1"/>
  </si>
  <si>
    <t>件名（例）：令和８年度山形県建設業等女性キャリアアップ支援・外国人材定着促進事業費補助金の申請について</t>
    <rPh sb="0" eb="2">
      <t>ケンメイ</t>
    </rPh>
    <rPh sb="3" eb="4">
      <t>レイ</t>
    </rPh>
    <rPh sb="6" eb="8">
      <t>レイワ</t>
    </rPh>
    <rPh sb="9" eb="11">
      <t>ネンド</t>
    </rPh>
    <rPh sb="11" eb="14">
      <t>ヤマガタケン</t>
    </rPh>
    <rPh sb="14" eb="17">
      <t>ケンセツギョウ</t>
    </rPh>
    <rPh sb="17" eb="18">
      <t>トウ</t>
    </rPh>
    <rPh sb="18" eb="20">
      <t>ジョセイ</t>
    </rPh>
    <rPh sb="27" eb="29">
      <t>シエン</t>
    </rPh>
    <rPh sb="30" eb="41">
      <t>ガイコクジンザイテイチャクソクシンジギョウヒ</t>
    </rPh>
    <rPh sb="41" eb="44">
      <t>ホジョキン</t>
    </rPh>
    <rPh sb="45" eb="47">
      <t>シンセイ</t>
    </rPh>
    <phoneticPr fontId="1"/>
  </si>
  <si>
    <t>県土整備部　建設企画課　建設業振興担当　あて</t>
    <rPh sb="0" eb="5">
      <t>ケンドセイビブ</t>
    </rPh>
    <rPh sb="6" eb="11">
      <t>ケンセツキカクカ</t>
    </rPh>
    <rPh sb="12" eb="15">
      <t>ケンセツギョウ</t>
    </rPh>
    <rPh sb="15" eb="17">
      <t>シンコウ</t>
    </rPh>
    <rPh sb="17" eb="19">
      <t>タントウ</t>
    </rPh>
    <phoneticPr fontId="1"/>
  </si>
  <si>
    <t>受講日
令和8年6月8日～
令和8年7月24日
受検日
令和8年10月19日</t>
    <rPh sb="0" eb="3">
      <t>ジュコウビ</t>
    </rPh>
    <rPh sb="4" eb="6">
      <t>レイワ</t>
    </rPh>
    <rPh sb="7" eb="8">
      <t>ネン</t>
    </rPh>
    <rPh sb="9" eb="10">
      <t>ガツ</t>
    </rPh>
    <rPh sb="11" eb="12">
      <t>ニチ</t>
    </rPh>
    <rPh sb="14" eb="16">
      <t>レイワ</t>
    </rPh>
    <rPh sb="17" eb="18">
      <t>ネン</t>
    </rPh>
    <rPh sb="19" eb="20">
      <t>ガツ</t>
    </rPh>
    <rPh sb="22" eb="23">
      <t>ニチ</t>
    </rPh>
    <rPh sb="24" eb="27">
      <t>ジュケンビ</t>
    </rPh>
    <rPh sb="28" eb="30">
      <t>レイワ</t>
    </rPh>
    <rPh sb="31" eb="32">
      <t>ネン</t>
    </rPh>
    <rPh sb="34" eb="35">
      <t>ガツ</t>
    </rPh>
    <rPh sb="37" eb="38">
      <t>ニチ</t>
    </rPh>
    <phoneticPr fontId="1"/>
  </si>
  <si>
    <t>4個</t>
    <rPh sb="1" eb="2">
      <t>コ</t>
    </rPh>
    <phoneticPr fontId="1"/>
  </si>
  <si>
    <r>
      <t>※　</t>
    </r>
    <r>
      <rPr>
        <u/>
        <sz val="11"/>
        <color rgb="FFFF0000"/>
        <rFont val="ＭＳ 明朝"/>
        <family val="1"/>
        <charset val="128"/>
      </rPr>
      <t>規則別記様式第１号に記載のある書類を添付の上、申請してください</t>
    </r>
    <r>
      <rPr>
        <sz val="11"/>
        <color theme="1"/>
        <rFont val="ＭＳ 明朝"/>
        <family val="1"/>
        <charset val="128"/>
      </rPr>
      <t>。</t>
    </r>
    <rPh sb="2" eb="9">
      <t>キソクベッキヨウシキダイ</t>
    </rPh>
    <rPh sb="10" eb="11">
      <t>ゴウ</t>
    </rPh>
    <rPh sb="12" eb="14">
      <t>キサイ</t>
    </rPh>
    <rPh sb="17" eb="19">
      <t>ショルイ</t>
    </rPh>
    <rPh sb="20" eb="22">
      <t>テンプ</t>
    </rPh>
    <rPh sb="23" eb="24">
      <t>ウエ</t>
    </rPh>
    <rPh sb="25" eb="27">
      <t>シンセイ</t>
    </rPh>
    <phoneticPr fontId="1"/>
  </si>
  <si>
    <t>※　【記入例】を参照し、作成してください。</t>
    <rPh sb="3" eb="6">
      <t>キニュウレイ</t>
    </rPh>
    <rPh sb="8" eb="10">
      <t>サンショウ</t>
    </rPh>
    <rPh sb="12" eb="14">
      <t>サクセイ</t>
    </rPh>
    <phoneticPr fontId="1"/>
  </si>
  <si>
    <t>原則電子データでの提出をお願いしております。</t>
    <rPh sb="0" eb="2">
      <t>ゲンソク</t>
    </rPh>
    <rPh sb="2" eb="4">
      <t>デンシ</t>
    </rPh>
    <rPh sb="9" eb="11">
      <t>テイシュツ</t>
    </rPh>
    <rPh sb="13" eb="14">
      <t>ネガ</t>
    </rPh>
    <phoneticPr fontId="1"/>
  </si>
  <si>
    <r>
      <t>以下のメールアドレスあてに、申請書は</t>
    </r>
    <r>
      <rPr>
        <u/>
        <sz val="11"/>
        <color rgb="FFFF0000"/>
        <rFont val="ＭＳ 明朝"/>
        <family val="1"/>
        <charset val="128"/>
      </rPr>
      <t>Excelファイル形式</t>
    </r>
    <r>
      <rPr>
        <sz val="11"/>
        <color theme="1"/>
        <rFont val="ＭＳ 明朝"/>
        <family val="1"/>
        <charset val="128"/>
      </rPr>
      <t>でご提出ください。</t>
    </r>
    <rPh sb="0" eb="2">
      <t>イカ</t>
    </rPh>
    <rPh sb="14" eb="17">
      <t>シンセイショ</t>
    </rPh>
    <rPh sb="18" eb="29">
      <t>エクセルファイルケイシキ</t>
    </rPh>
    <rPh sb="31" eb="33">
      <t>テイシュツ</t>
    </rPh>
    <phoneticPr fontId="1"/>
  </si>
  <si>
    <r>
      <t>※　様式第２号の支出額は、全て</t>
    </r>
    <r>
      <rPr>
        <u/>
        <sz val="11"/>
        <color rgb="FFFF0000"/>
        <rFont val="ＭＳ 明朝"/>
        <family val="1"/>
        <charset val="128"/>
      </rPr>
      <t>税抜金額で記載</t>
    </r>
    <r>
      <rPr>
        <sz val="11"/>
        <color theme="1"/>
        <rFont val="ＭＳ 明朝"/>
        <family val="1"/>
        <charset val="128"/>
      </rPr>
      <t>してください。</t>
    </r>
    <rPh sb="2" eb="4">
      <t>ヨウシキ</t>
    </rPh>
    <rPh sb="4" eb="5">
      <t>ダイ</t>
    </rPh>
    <rPh sb="6" eb="7">
      <t>ゴウ</t>
    </rPh>
    <rPh sb="8" eb="11">
      <t>シシュツガク</t>
    </rPh>
    <rPh sb="13" eb="14">
      <t>スベ</t>
    </rPh>
    <rPh sb="15" eb="19">
      <t>ゼイヌキキンガク</t>
    </rPh>
    <rPh sb="20" eb="2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</si>
</sst>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 &quot;#,##0"/>
  </numFmts>
  <fonts count="28">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1"/>
      <color theme="1"/>
      <name val="ＭＳ 明朝"/>
      <family val="1"/>
      <charset val="128"/>
    </font>
    <font>
      <sz val="9"/>
      <color theme="1"/>
      <name val="ＭＳ 明朝"/>
      <family val="1"/>
      <charset val="128"/>
    </font>
    <font>
      <sz val="11"/>
      <color theme="1"/>
      <name val="游ゴシック"/>
      <family val="2"/>
      <charset val="128"/>
      <scheme val="minor"/>
    </font>
    <font>
      <sz val="8"/>
      <color theme="1"/>
      <name val="ＭＳ 明朝"/>
      <family val="1"/>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6"/>
      <color theme="1"/>
      <name val="ＭＳ ゴシック"/>
      <family val="3"/>
      <charset val="128"/>
    </font>
    <font>
      <sz val="11"/>
      <color theme="1"/>
      <name val="ＭＳ ゴシック"/>
      <family val="3"/>
      <charset val="128"/>
    </font>
    <font>
      <sz val="10"/>
      <color theme="1"/>
      <name val="ＭＳ 明朝"/>
      <family val="1"/>
      <charset val="128"/>
    </font>
    <font>
      <sz val="16"/>
      <color theme="1"/>
      <name val="ＭＳ 明朝"/>
      <family val="1"/>
      <charset val="128"/>
    </font>
    <font>
      <b/>
      <sz val="10"/>
      <color theme="1"/>
      <name val="ＭＳ 明朝"/>
      <family val="1"/>
      <charset val="128"/>
    </font>
    <font>
      <b/>
      <sz val="11"/>
      <color theme="1"/>
      <name val="ＭＳ 明朝"/>
      <family val="1"/>
      <charset val="128"/>
    </font>
    <font>
      <sz val="18"/>
      <color theme="1"/>
      <name val="ＭＳ ゴシック"/>
      <family val="3"/>
      <charset val="128"/>
    </font>
    <font>
      <sz val="20"/>
      <color rgb="FFFF0000"/>
      <name val="ＭＳ 明朝"/>
      <family val="1"/>
      <charset val="128"/>
    </font>
    <font>
      <strike/>
      <sz val="18"/>
      <color theme="1"/>
      <name val="ＭＳ ゴシック"/>
      <family val="3"/>
      <charset val="128"/>
    </font>
    <font>
      <sz val="9"/>
      <color indexed="81"/>
      <name val="MS P ゴシック"/>
      <family val="3"/>
      <charset val="128"/>
    </font>
    <font>
      <b/>
      <u/>
      <sz val="9"/>
      <color indexed="81"/>
      <name val="MS P ゴシック"/>
      <family val="3"/>
      <charset val="128"/>
    </font>
    <font>
      <sz val="14"/>
      <color rgb="FFFF0000"/>
      <name val="ＭＳ 明朝"/>
      <family val="1"/>
      <charset val="128"/>
    </font>
    <font>
      <strike/>
      <sz val="16"/>
      <color theme="1"/>
      <name val="ＭＳ ゴシック"/>
      <family val="3"/>
      <charset val="128"/>
    </font>
    <font>
      <u/>
      <sz val="11"/>
      <color rgb="FFFF0000"/>
      <name val="ＭＳ 明朝"/>
      <family val="1"/>
      <charset val="128"/>
    </font>
    <font>
      <u/>
      <sz val="11"/>
      <color theme="10"/>
      <name val="游ゴシック"/>
      <family val="2"/>
      <charset val="128"/>
      <scheme val="minor"/>
    </font>
    <font>
      <u/>
      <sz val="11"/>
      <color theme="1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5" fillId="0" borderId="0" applyFont="0" applyFill="0" applyBorder="0" applyAlignment="0" applyProtection="0">
      <alignment vertical="center"/>
    </xf>
    <xf numFmtId="0" fontId="7" fillId="0" borderId="0"/>
    <xf numFmtId="0" fontId="26" fillId="0" borderId="0" applyNumberFormat="0" applyFill="0" applyBorder="0" applyAlignment="0" applyProtection="0">
      <alignment vertical="center"/>
    </xf>
  </cellStyleXfs>
  <cellXfs count="160">
    <xf numFmtId="0" fontId="0" fillId="0" borderId="0" xfId="0">
      <alignment vertical="center"/>
    </xf>
    <xf numFmtId="0" fontId="3" fillId="0" borderId="0" xfId="0" applyFont="1" applyAlignment="1">
      <alignment horizontal="left" vertical="center" indent="1"/>
    </xf>
    <xf numFmtId="0" fontId="3" fillId="0" borderId="0" xfId="0" applyFont="1">
      <alignment vertical="center"/>
    </xf>
    <xf numFmtId="0" fontId="7" fillId="0" borderId="0" xfId="2"/>
    <xf numFmtId="0" fontId="9" fillId="0" borderId="0" xfId="2" applyFont="1" applyAlignment="1">
      <alignment vertical="top" wrapText="1"/>
    </xf>
    <xf numFmtId="0" fontId="9" fillId="0" borderId="0" xfId="2" applyFont="1" applyAlignment="1">
      <alignment horizontal="center" vertical="top"/>
    </xf>
    <xf numFmtId="0" fontId="9" fillId="0" borderId="0" xfId="2" applyFont="1" applyAlignment="1">
      <alignment vertical="top"/>
    </xf>
    <xf numFmtId="0" fontId="10" fillId="0" borderId="0" xfId="2" applyFont="1"/>
    <xf numFmtId="0" fontId="10" fillId="0" borderId="0" xfId="2" applyFont="1" applyAlignment="1">
      <alignment horizontal="center"/>
    </xf>
    <xf numFmtId="176" fontId="10" fillId="0" borderId="0" xfId="2" applyNumberFormat="1" applyFont="1"/>
    <xf numFmtId="0" fontId="7" fillId="0" borderId="0" xfId="2" applyAlignment="1">
      <alignment vertical="center"/>
    </xf>
    <xf numFmtId="0" fontId="2" fillId="3" borderId="0" xfId="0" applyFont="1" applyFill="1" applyAlignment="1">
      <alignment horizontal="left" vertical="center"/>
    </xf>
    <xf numFmtId="0" fontId="3" fillId="3" borderId="0" xfId="0" applyFont="1" applyFill="1" applyAlignment="1">
      <alignment horizontal="left" vertical="center" indent="1"/>
    </xf>
    <xf numFmtId="58" fontId="3" fillId="3" borderId="0" xfId="0" applyNumberFormat="1" applyFont="1" applyFill="1" applyAlignment="1">
      <alignment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1" xfId="0" applyFont="1" applyFill="1" applyBorder="1">
      <alignmen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xf>
    <xf numFmtId="0" fontId="3" fillId="3" borderId="1" xfId="0" applyFont="1" applyFill="1" applyBorder="1" applyAlignment="1">
      <alignment horizontal="left" vertical="center" indent="1"/>
    </xf>
    <xf numFmtId="0" fontId="3" fillId="3" borderId="1" xfId="0" applyFont="1" applyFill="1" applyBorder="1" applyAlignment="1">
      <alignment horizontal="right" vertical="center" indent="1"/>
    </xf>
    <xf numFmtId="0" fontId="2" fillId="3" borderId="0" xfId="0" applyFont="1" applyFill="1">
      <alignment vertical="center"/>
    </xf>
    <xf numFmtId="0" fontId="12" fillId="3" borderId="0" xfId="0" applyFont="1" applyFill="1" applyAlignment="1">
      <alignment horizontal="center" vertical="center"/>
    </xf>
    <xf numFmtId="0" fontId="13" fillId="3" borderId="0" xfId="0" applyFont="1" applyFill="1" applyAlignment="1">
      <alignment horizontal="left" vertical="center" indent="1"/>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lignment vertical="center"/>
    </xf>
    <xf numFmtId="0" fontId="3" fillId="3" borderId="0" xfId="0" applyFont="1" applyFill="1" applyAlignment="1">
      <alignment vertical="center" wrapText="1"/>
    </xf>
    <xf numFmtId="58" fontId="3" fillId="3" borderId="0" xfId="0" applyNumberFormat="1" applyFont="1" applyFill="1">
      <alignment vertical="center"/>
    </xf>
    <xf numFmtId="0" fontId="3" fillId="3" borderId="0" xfId="0" applyFont="1" applyFill="1" applyAlignment="1">
      <alignment horizontal="right" vertical="center"/>
    </xf>
    <xf numFmtId="178" fontId="3" fillId="3" borderId="0" xfId="1" applyNumberFormat="1" applyFont="1" applyFill="1" applyAlignment="1">
      <alignment vertical="center"/>
    </xf>
    <xf numFmtId="0" fontId="3" fillId="3" borderId="0" xfId="0" applyFont="1" applyFill="1" applyAlignment="1">
      <alignment vertical="top"/>
    </xf>
    <xf numFmtId="0" fontId="3" fillId="3" borderId="2" xfId="0" applyFont="1" applyFill="1" applyBorder="1" applyAlignment="1">
      <alignment horizontal="right" vertical="center"/>
    </xf>
    <xf numFmtId="0" fontId="4" fillId="3" borderId="0" xfId="0" applyFont="1" applyFill="1" applyAlignment="1">
      <alignment horizontal="left" vertical="center" indent="1"/>
    </xf>
    <xf numFmtId="0" fontId="3" fillId="0" borderId="11" xfId="2" applyFont="1" applyBorder="1" applyAlignment="1">
      <alignment horizontal="center" vertical="center"/>
    </xf>
    <xf numFmtId="0" fontId="3" fillId="0" borderId="11" xfId="2" applyFont="1" applyBorder="1" applyAlignment="1">
      <alignment horizontal="center" vertical="center" wrapText="1"/>
    </xf>
    <xf numFmtId="0" fontId="14" fillId="0" borderId="0" xfId="2" applyFont="1" applyAlignment="1">
      <alignment vertical="center"/>
    </xf>
    <xf numFmtId="0" fontId="14" fillId="0" borderId="0" xfId="2" applyFont="1" applyAlignment="1">
      <alignment horizontal="center" vertical="center"/>
    </xf>
    <xf numFmtId="176" fontId="14"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vertical="center" wrapText="1"/>
    </xf>
    <xf numFmtId="0" fontId="3" fillId="0" borderId="0" xfId="2" applyFont="1" applyAlignment="1">
      <alignment horizontal="center" vertical="center"/>
    </xf>
    <xf numFmtId="0" fontId="3" fillId="0" borderId="0" xfId="2" applyFont="1" applyAlignment="1">
      <alignment horizontal="right" vertical="center"/>
    </xf>
    <xf numFmtId="0" fontId="14" fillId="0" borderId="0" xfId="2" quotePrefix="1" applyFont="1" applyAlignment="1">
      <alignment vertical="center"/>
    </xf>
    <xf numFmtId="0" fontId="3" fillId="4" borderId="2" xfId="2" applyFont="1" applyFill="1" applyBorder="1" applyAlignment="1">
      <alignment vertical="center"/>
    </xf>
    <xf numFmtId="177" fontId="3" fillId="4" borderId="2" xfId="2" applyNumberFormat="1" applyFont="1" applyFill="1" applyBorder="1" applyAlignment="1">
      <alignment vertical="center"/>
    </xf>
    <xf numFmtId="177" fontId="17" fillId="4" borderId="2" xfId="2" applyNumberFormat="1" applyFont="1" applyFill="1" applyBorder="1" applyAlignment="1">
      <alignment vertical="center"/>
    </xf>
    <xf numFmtId="0" fontId="12" fillId="0" borderId="0" xfId="2" applyFont="1" applyAlignment="1">
      <alignment horizontal="center" vertical="center"/>
    </xf>
    <xf numFmtId="0" fontId="15" fillId="0" borderId="0" xfId="2" applyFont="1" applyAlignment="1">
      <alignment horizontal="center" vertical="center"/>
    </xf>
    <xf numFmtId="0" fontId="13" fillId="0" borderId="0" xfId="2" applyFont="1" applyAlignment="1">
      <alignment horizontal="left" vertical="center"/>
    </xf>
    <xf numFmtId="0" fontId="13" fillId="0" borderId="0" xfId="2" applyFont="1" applyAlignment="1">
      <alignment vertical="center"/>
    </xf>
    <xf numFmtId="0" fontId="18" fillId="0" borderId="0" xfId="2" applyFont="1" applyAlignment="1">
      <alignment vertical="center"/>
    </xf>
    <xf numFmtId="0" fontId="3" fillId="0" borderId="8" xfId="2" applyFont="1" applyBorder="1"/>
    <xf numFmtId="0" fontId="3" fillId="0" borderId="10" xfId="2" applyFont="1" applyBorder="1"/>
    <xf numFmtId="0" fontId="3" fillId="0" borderId="9" xfId="2" applyFont="1" applyBorder="1"/>
    <xf numFmtId="0" fontId="4" fillId="0" borderId="0" xfId="2" applyFont="1" applyAlignment="1">
      <alignment horizontal="left" vertical="center"/>
    </xf>
    <xf numFmtId="0" fontId="3" fillId="0" borderId="2" xfId="2" applyFont="1" applyBorder="1" applyAlignment="1">
      <alignment vertical="center"/>
    </xf>
    <xf numFmtId="177" fontId="3" fillId="0" borderId="2" xfId="2" applyNumberFormat="1" applyFont="1" applyBorder="1" applyAlignment="1">
      <alignment vertical="center"/>
    </xf>
    <xf numFmtId="0" fontId="3" fillId="4" borderId="11" xfId="2" applyFont="1" applyFill="1" applyBorder="1" applyAlignment="1">
      <alignment horizontal="center" vertical="center"/>
    </xf>
    <xf numFmtId="0" fontId="16" fillId="4" borderId="11" xfId="2" applyFont="1" applyFill="1" applyBorder="1" applyAlignment="1">
      <alignment horizontal="center" vertical="center" wrapText="1"/>
    </xf>
    <xf numFmtId="177" fontId="17" fillId="4" borderId="2" xfId="2" applyNumberFormat="1" applyFont="1" applyFill="1" applyBorder="1" applyAlignment="1">
      <alignment horizontal="center" vertical="center"/>
    </xf>
    <xf numFmtId="0" fontId="4" fillId="0" borderId="0" xfId="2" applyFont="1" applyAlignment="1">
      <alignment vertical="center"/>
    </xf>
    <xf numFmtId="177" fontId="3" fillId="2" borderId="15" xfId="2" applyNumberFormat="1" applyFont="1" applyFill="1" applyBorder="1" applyAlignment="1">
      <alignment vertical="center"/>
    </xf>
    <xf numFmtId="0" fontId="3" fillId="2" borderId="2" xfId="2" applyFont="1" applyFill="1" applyBorder="1" applyAlignment="1">
      <alignment vertical="center"/>
    </xf>
    <xf numFmtId="177" fontId="3" fillId="2" borderId="12" xfId="2" applyNumberFormat="1" applyFont="1" applyFill="1" applyBorder="1" applyAlignment="1">
      <alignment vertical="center"/>
    </xf>
    <xf numFmtId="177" fontId="17" fillId="2" borderId="12" xfId="2" applyNumberFormat="1" applyFont="1" applyFill="1" applyBorder="1" applyAlignment="1">
      <alignment horizontal="center" vertical="center"/>
    </xf>
    <xf numFmtId="3" fontId="14" fillId="0" borderId="0" xfId="2" applyNumberFormat="1" applyFont="1" applyAlignment="1">
      <alignment vertical="center"/>
    </xf>
    <xf numFmtId="0" fontId="3" fillId="0" borderId="0" xfId="2" applyFont="1"/>
    <xf numFmtId="177" fontId="17" fillId="2" borderId="24" xfId="2" applyNumberFormat="1" applyFont="1" applyFill="1" applyBorder="1" applyAlignment="1">
      <alignment vertical="center"/>
    </xf>
    <xf numFmtId="0" fontId="4" fillId="0" borderId="0" xfId="2" applyFont="1" applyAlignment="1">
      <alignment horizontal="center" vertical="center"/>
    </xf>
    <xf numFmtId="0" fontId="4" fillId="3" borderId="0" xfId="0" applyFont="1" applyFill="1" applyAlignment="1">
      <alignment horizontal="left" vertical="top" indent="1"/>
    </xf>
    <xf numFmtId="0" fontId="3" fillId="3" borderId="2" xfId="0" applyFont="1" applyFill="1" applyBorder="1" applyAlignment="1">
      <alignment vertical="center" wrapText="1"/>
    </xf>
    <xf numFmtId="58" fontId="3" fillId="3" borderId="0" xfId="0" applyNumberFormat="1" applyFont="1" applyFill="1" applyAlignment="1">
      <alignment horizontal="center" vertical="center"/>
    </xf>
    <xf numFmtId="0" fontId="23" fillId="3" borderId="0" xfId="0" applyFont="1" applyFill="1" applyAlignment="1">
      <alignment horizontal="left" vertical="center" indent="1"/>
    </xf>
    <xf numFmtId="0" fontId="25" fillId="3" borderId="0" xfId="0" applyFont="1" applyFill="1">
      <alignment vertical="center"/>
    </xf>
    <xf numFmtId="0" fontId="27" fillId="3" borderId="0" xfId="3" applyFont="1" applyFill="1" applyAlignment="1">
      <alignment vertical="center"/>
    </xf>
    <xf numFmtId="0" fontId="3" fillId="3" borderId="0" xfId="0" applyFont="1" applyFill="1" applyAlignment="1">
      <alignment horizontal="left" vertical="center"/>
    </xf>
    <xf numFmtId="0" fontId="12" fillId="3" borderId="0" xfId="0" applyFont="1" applyFill="1" applyAlignment="1">
      <alignment horizontal="center" vertical="center"/>
    </xf>
    <xf numFmtId="0" fontId="1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3" fillId="3" borderId="2" xfId="0" applyFont="1" applyFill="1" applyBorder="1" applyAlignment="1">
      <alignment horizontal="center" vertical="center"/>
    </xf>
    <xf numFmtId="58" fontId="3" fillId="3" borderId="2" xfId="0" applyNumberFormat="1" applyFont="1" applyFill="1" applyBorder="1" applyAlignment="1">
      <alignment horizontal="center" vertical="center"/>
    </xf>
    <xf numFmtId="0" fontId="3" fillId="3" borderId="0" xfId="0" applyFont="1" applyFill="1" applyAlignment="1">
      <alignment horizontal="left" vertical="top"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58" fontId="3" fillId="3" borderId="0" xfId="0" applyNumberFormat="1" applyFont="1" applyFill="1" applyAlignment="1">
      <alignment horizontal="right" vertical="center" wrapText="1"/>
    </xf>
    <xf numFmtId="58" fontId="3" fillId="3" borderId="0" xfId="0" applyNumberFormat="1" applyFont="1" applyFill="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58"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0" fillId="0" borderId="2" xfId="0" applyBorder="1" applyAlignment="1">
      <alignment horizontal="center" vertical="center"/>
    </xf>
    <xf numFmtId="0" fontId="3" fillId="4" borderId="11" xfId="2" applyFont="1" applyFill="1" applyBorder="1" applyAlignment="1">
      <alignment vertical="center"/>
    </xf>
    <xf numFmtId="0" fontId="3" fillId="4" borderId="12" xfId="2" applyFont="1" applyFill="1" applyBorder="1" applyAlignment="1">
      <alignment vertical="center"/>
    </xf>
    <xf numFmtId="0" fontId="3" fillId="4" borderId="8" xfId="2" applyFont="1" applyFill="1" applyBorder="1" applyAlignment="1">
      <alignment vertical="center"/>
    </xf>
    <xf numFmtId="0" fontId="3" fillId="4" borderId="9" xfId="2" applyFont="1" applyFill="1" applyBorder="1" applyAlignment="1">
      <alignment vertical="center"/>
    </xf>
    <xf numFmtId="0" fontId="3" fillId="4" borderId="8" xfId="2" applyFont="1" applyFill="1" applyBorder="1" applyAlignment="1">
      <alignment horizontal="left" vertical="center"/>
    </xf>
    <xf numFmtId="0" fontId="3" fillId="4" borderId="9" xfId="2" applyFont="1" applyFill="1" applyBorder="1" applyAlignment="1">
      <alignment horizontal="left" vertical="center"/>
    </xf>
    <xf numFmtId="0" fontId="3" fillId="0" borderId="11" xfId="2" applyFont="1" applyBorder="1" applyAlignment="1">
      <alignment vertical="center"/>
    </xf>
    <xf numFmtId="0" fontId="3" fillId="0" borderId="12" xfId="2" applyFont="1" applyBorder="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2" borderId="18" xfId="2" applyFont="1" applyFill="1" applyBorder="1" applyAlignment="1">
      <alignment horizontal="center" vertical="center"/>
    </xf>
    <xf numFmtId="0" fontId="19" fillId="0" borderId="0" xfId="2" applyFont="1" applyAlignment="1">
      <alignment horizontal="center" vertical="center"/>
    </xf>
    <xf numFmtId="0" fontId="3" fillId="2" borderId="3"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6" xfId="2" applyFont="1" applyFill="1" applyBorder="1" applyAlignment="1">
      <alignment vertical="center"/>
    </xf>
    <xf numFmtId="0" fontId="3" fillId="2" borderId="7" xfId="2" applyFont="1" applyFill="1" applyBorder="1" applyAlignment="1">
      <alignment vertical="center"/>
    </xf>
    <xf numFmtId="0" fontId="3" fillId="2" borderId="2" xfId="2" applyFont="1" applyFill="1" applyBorder="1" applyAlignment="1">
      <alignment vertical="center"/>
    </xf>
    <xf numFmtId="0" fontId="3" fillId="2" borderId="2" xfId="2" applyFont="1" applyFill="1" applyBorder="1" applyAlignment="1">
      <alignment horizontal="left" vertical="center"/>
    </xf>
    <xf numFmtId="0" fontId="3" fillId="2" borderId="8" xfId="2" applyFont="1" applyFill="1" applyBorder="1" applyAlignment="1">
      <alignment vertical="center"/>
    </xf>
    <xf numFmtId="0" fontId="3" fillId="2" borderId="9" xfId="2" applyFont="1" applyFill="1" applyBorder="1" applyAlignment="1">
      <alignment vertical="center"/>
    </xf>
    <xf numFmtId="0" fontId="3" fillId="2" borderId="3" xfId="2" applyFont="1" applyFill="1" applyBorder="1" applyAlignment="1">
      <alignment horizontal="left" vertical="center"/>
    </xf>
    <xf numFmtId="0" fontId="3" fillId="2" borderId="5" xfId="2" applyFont="1" applyFill="1" applyBorder="1" applyAlignment="1">
      <alignment horizontal="left" vertical="center"/>
    </xf>
    <xf numFmtId="0" fontId="3" fillId="4" borderId="11" xfId="2" applyFont="1" applyFill="1" applyBorder="1" applyAlignment="1">
      <alignment horizontal="center" vertical="center" wrapText="1"/>
    </xf>
    <xf numFmtId="0" fontId="3" fillId="4" borderId="17" xfId="2" applyFont="1" applyFill="1" applyBorder="1" applyAlignment="1">
      <alignment horizontal="center" vertical="center" wrapText="1"/>
    </xf>
    <xf numFmtId="0" fontId="3" fillId="4" borderId="12" xfId="2" applyFont="1" applyFill="1" applyBorder="1" applyAlignment="1">
      <alignment horizontal="center" vertical="center" wrapText="1"/>
    </xf>
    <xf numFmtId="0" fontId="3" fillId="4" borderId="2" xfId="2" applyFont="1" applyFill="1" applyBorder="1" applyAlignment="1">
      <alignment vertical="center"/>
    </xf>
    <xf numFmtId="0" fontId="3" fillId="4" borderId="2" xfId="2" applyFont="1" applyFill="1" applyBorder="1" applyAlignment="1">
      <alignment horizontal="left" vertical="center"/>
    </xf>
    <xf numFmtId="0" fontId="3" fillId="0" borderId="11"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 xfId="2" applyFont="1" applyBorder="1" applyAlignment="1">
      <alignment horizontal="center" vertical="center" wrapText="1"/>
    </xf>
    <xf numFmtId="0" fontId="3" fillId="0" borderId="2" xfId="2" applyFont="1" applyBorder="1" applyAlignment="1">
      <alignment vertical="center"/>
    </xf>
    <xf numFmtId="177" fontId="3" fillId="4" borderId="21" xfId="2" applyNumberFormat="1" applyFont="1" applyFill="1" applyBorder="1" applyAlignment="1">
      <alignment horizontal="center" vertical="center"/>
    </xf>
    <xf numFmtId="177" fontId="3" fillId="4" borderId="22" xfId="2" applyNumberFormat="1" applyFont="1" applyFill="1" applyBorder="1" applyAlignment="1">
      <alignment horizontal="center" vertical="center"/>
    </xf>
    <xf numFmtId="177" fontId="3" fillId="4" borderId="23" xfId="2" applyNumberFormat="1" applyFont="1" applyFill="1" applyBorder="1" applyAlignment="1">
      <alignment horizontal="center" vertical="center"/>
    </xf>
    <xf numFmtId="0" fontId="3" fillId="0" borderId="2" xfId="2" applyFont="1" applyBorder="1" applyAlignment="1">
      <alignment horizontal="left" vertical="center"/>
    </xf>
    <xf numFmtId="0" fontId="3" fillId="0" borderId="12" xfId="2" applyFont="1" applyBorder="1" applyAlignment="1">
      <alignment horizontal="center" vertical="center"/>
    </xf>
    <xf numFmtId="38" fontId="3" fillId="0" borderId="12" xfId="1" applyFont="1" applyBorder="1" applyAlignment="1">
      <alignment horizontal="center" vertical="center"/>
    </xf>
    <xf numFmtId="0" fontId="3" fillId="0" borderId="11" xfId="2" applyFont="1" applyBorder="1" applyAlignment="1">
      <alignment horizontal="center" vertical="center"/>
    </xf>
    <xf numFmtId="0" fontId="3" fillId="0" borderId="2" xfId="2" applyFont="1" applyBorder="1" applyAlignment="1">
      <alignment horizontal="center" vertical="center"/>
    </xf>
    <xf numFmtId="38" fontId="3" fillId="0" borderId="2" xfId="1" applyFont="1" applyBorder="1" applyAlignment="1">
      <alignment horizontal="center" vertical="center"/>
    </xf>
    <xf numFmtId="0" fontId="3" fillId="0" borderId="16" xfId="2" applyFont="1" applyBorder="1" applyAlignment="1">
      <alignment horizontal="center" vertical="center"/>
    </xf>
    <xf numFmtId="38" fontId="3" fillId="0" borderId="16" xfId="1" applyFont="1" applyBorder="1" applyAlignment="1">
      <alignment horizontal="center" vertical="center"/>
    </xf>
    <xf numFmtId="0" fontId="18" fillId="0" borderId="0" xfId="2" applyFont="1" applyAlignment="1">
      <alignment horizontal="center" vertical="center"/>
    </xf>
    <xf numFmtId="0" fontId="3" fillId="3" borderId="0" xfId="0" applyFont="1" applyFill="1" applyAlignment="1">
      <alignment horizontal="distributed" vertical="center" indent="1"/>
    </xf>
    <xf numFmtId="0" fontId="2" fillId="3" borderId="0" xfId="0" applyFont="1" applyFill="1" applyAlignment="1">
      <alignment horizontal="left" vertical="top"/>
    </xf>
    <xf numFmtId="0" fontId="3" fillId="3" borderId="0" xfId="0" applyFont="1" applyFill="1" applyAlignment="1">
      <alignment horizontal="left" vertical="top"/>
    </xf>
    <xf numFmtId="0" fontId="3" fillId="3" borderId="2" xfId="0" applyFont="1" applyFill="1" applyBorder="1" applyAlignment="1">
      <alignment horizontal="right" vertical="center"/>
    </xf>
  </cellXfs>
  <cellStyles count="4">
    <cellStyle name="ハイパーリンク" xfId="3" builtinId="8"/>
    <cellStyle name="桁区切り" xfId="1" builtinId="6"/>
    <cellStyle name="標準" xfId="0" builtinId="0"/>
    <cellStyle name="標準 2" xfId="2" xr:uid="{01DFA108-B5FD-418C-AE13-FD82A3A2C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304800</xdr:colOff>
          <xdr:row>34</xdr:row>
          <xdr:rowOff>160020</xdr:rowOff>
        </xdr:from>
        <xdr:to>
          <xdr:col>1</xdr:col>
          <xdr:colOff>251460</xdr:colOff>
          <xdr:row>36</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304800</xdr:colOff>
          <xdr:row>33</xdr:row>
          <xdr:rowOff>190500</xdr:rowOff>
        </xdr:from>
        <xdr:to>
          <xdr:col>1</xdr:col>
          <xdr:colOff>259080</xdr:colOff>
          <xdr:row>34</xdr:row>
          <xdr:rowOff>213360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kenki@pref.yamagata.jp"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18AE-8D39-46B0-BA0A-690F4B091C4D}">
  <sheetPr>
    <pageSetUpPr fitToPage="1"/>
  </sheetPr>
  <dimension ref="A1:I47"/>
  <sheetViews>
    <sheetView tabSelected="1" view="pageBreakPreview" zoomScaleNormal="100" zoomScaleSheetLayoutView="100" workbookViewId="0">
      <selection activeCell="L21" sqref="L21"/>
    </sheetView>
  </sheetViews>
  <sheetFormatPr defaultRowHeight="18"/>
  <sheetData>
    <row r="1" spans="1:9">
      <c r="A1" s="15"/>
      <c r="B1" s="15"/>
      <c r="C1" s="15"/>
      <c r="D1" s="15"/>
      <c r="E1" s="15"/>
      <c r="F1" s="15"/>
      <c r="G1" s="15"/>
      <c r="H1" s="15"/>
      <c r="I1" s="15"/>
    </row>
    <row r="2" spans="1:9" ht="19.2">
      <c r="A2" s="15"/>
      <c r="B2" s="77" t="s">
        <v>18</v>
      </c>
      <c r="C2" s="77"/>
      <c r="D2" s="77"/>
      <c r="E2" s="77"/>
      <c r="F2" s="77"/>
      <c r="G2" s="77"/>
      <c r="H2" s="77"/>
      <c r="I2" s="15"/>
    </row>
    <row r="3" spans="1:9" ht="19.2">
      <c r="A3" s="15"/>
      <c r="B3" s="22"/>
      <c r="C3" s="22"/>
      <c r="D3" s="22"/>
      <c r="E3" s="22"/>
      <c r="F3" s="22"/>
      <c r="G3" s="22"/>
      <c r="H3" s="22"/>
      <c r="I3" s="15"/>
    </row>
    <row r="4" spans="1:9" ht="19.2">
      <c r="A4" s="15"/>
      <c r="B4" s="79" t="s">
        <v>145</v>
      </c>
      <c r="C4" s="77"/>
      <c r="D4" s="77"/>
      <c r="E4" s="77"/>
      <c r="F4" s="77"/>
      <c r="G4" s="77"/>
      <c r="H4" s="77"/>
      <c r="I4" s="15"/>
    </row>
    <row r="5" spans="1:9" ht="19.2">
      <c r="A5" s="15"/>
      <c r="B5" s="22"/>
      <c r="C5" s="22"/>
      <c r="D5" s="22"/>
      <c r="E5" s="22"/>
      <c r="F5" s="22"/>
      <c r="G5" s="22"/>
      <c r="H5" s="22"/>
      <c r="I5" s="15"/>
    </row>
    <row r="6" spans="1:9">
      <c r="A6" s="15"/>
      <c r="B6" s="78" t="s">
        <v>144</v>
      </c>
      <c r="C6" s="78"/>
      <c r="D6" s="78" t="s">
        <v>143</v>
      </c>
      <c r="E6" s="78"/>
      <c r="F6" s="78"/>
      <c r="G6" s="78"/>
      <c r="H6" s="78"/>
      <c r="I6" s="15"/>
    </row>
    <row r="7" spans="1:9">
      <c r="A7" s="15"/>
      <c r="B7" s="81" t="s">
        <v>19</v>
      </c>
      <c r="C7" s="81"/>
      <c r="D7" s="82" t="s">
        <v>140</v>
      </c>
      <c r="E7" s="82"/>
      <c r="F7" s="82"/>
      <c r="G7" s="82"/>
      <c r="H7" s="82"/>
      <c r="I7" s="15"/>
    </row>
    <row r="8" spans="1:9">
      <c r="A8" s="15"/>
      <c r="B8" s="81" t="s">
        <v>2</v>
      </c>
      <c r="C8" s="81"/>
      <c r="D8" s="81" t="s">
        <v>141</v>
      </c>
      <c r="E8" s="81"/>
      <c r="F8" s="81"/>
      <c r="G8" s="81"/>
      <c r="H8" s="81"/>
      <c r="I8" s="15"/>
    </row>
    <row r="9" spans="1:9">
      <c r="A9" s="15"/>
      <c r="B9" s="81" t="s">
        <v>3</v>
      </c>
      <c r="C9" s="81"/>
      <c r="D9" s="81" t="s">
        <v>141</v>
      </c>
      <c r="E9" s="81"/>
      <c r="F9" s="81"/>
      <c r="G9" s="81"/>
      <c r="H9" s="81"/>
      <c r="I9" s="15"/>
    </row>
    <row r="10" spans="1:9">
      <c r="A10" s="15"/>
      <c r="B10" s="81" t="s">
        <v>20</v>
      </c>
      <c r="C10" s="81"/>
      <c r="D10" s="81" t="s">
        <v>141</v>
      </c>
      <c r="E10" s="81"/>
      <c r="F10" s="81"/>
      <c r="G10" s="81"/>
      <c r="H10" s="81"/>
      <c r="I10" s="15"/>
    </row>
    <row r="11" spans="1:9">
      <c r="A11" s="15"/>
      <c r="B11" s="81" t="s">
        <v>21</v>
      </c>
      <c r="C11" s="81"/>
      <c r="D11" s="81" t="s">
        <v>141</v>
      </c>
      <c r="E11" s="81"/>
      <c r="F11" s="81"/>
      <c r="G11" s="81"/>
      <c r="H11" s="81"/>
      <c r="I11" s="15"/>
    </row>
    <row r="12" spans="1:9">
      <c r="A12" s="15"/>
      <c r="B12" s="81" t="s">
        <v>22</v>
      </c>
      <c r="C12" s="81"/>
      <c r="D12" s="81" t="s">
        <v>141</v>
      </c>
      <c r="E12" s="81"/>
      <c r="F12" s="81"/>
      <c r="G12" s="81"/>
      <c r="H12" s="81"/>
      <c r="I12" s="15"/>
    </row>
    <row r="13" spans="1:9">
      <c r="A13" s="15"/>
      <c r="B13" s="81" t="s">
        <v>27</v>
      </c>
      <c r="C13" s="81"/>
      <c r="D13" s="82" t="s">
        <v>140</v>
      </c>
      <c r="E13" s="82"/>
      <c r="F13" s="82"/>
      <c r="G13" s="82"/>
      <c r="H13" s="82"/>
      <c r="I13" s="15"/>
    </row>
    <row r="14" spans="1:9">
      <c r="A14" s="15"/>
      <c r="B14" s="18"/>
      <c r="C14" s="18"/>
      <c r="D14" s="72"/>
      <c r="E14" s="18"/>
      <c r="F14" s="18"/>
      <c r="G14" s="18"/>
      <c r="H14" s="18"/>
      <c r="I14" s="15"/>
    </row>
    <row r="15" spans="1:9">
      <c r="A15" s="15"/>
      <c r="B15" s="76" t="s">
        <v>200</v>
      </c>
      <c r="C15" s="76"/>
      <c r="D15" s="76"/>
      <c r="E15" s="76"/>
      <c r="F15" s="76"/>
      <c r="G15" s="76"/>
      <c r="H15" s="76"/>
      <c r="I15" s="76"/>
    </row>
    <row r="16" spans="1:9">
      <c r="A16" s="15"/>
      <c r="B16" s="80" t="s">
        <v>184</v>
      </c>
      <c r="C16" s="80"/>
      <c r="D16" s="80"/>
      <c r="E16" s="80"/>
      <c r="F16" s="80"/>
      <c r="G16" s="80"/>
      <c r="H16" s="80"/>
      <c r="I16" s="15"/>
    </row>
    <row r="17" spans="1:9">
      <c r="A17" s="15"/>
      <c r="B17" s="80"/>
      <c r="C17" s="80"/>
      <c r="D17" s="80"/>
      <c r="E17" s="80"/>
      <c r="F17" s="80"/>
      <c r="G17" s="80"/>
      <c r="H17" s="80"/>
      <c r="I17" s="15"/>
    </row>
    <row r="18" spans="1:9">
      <c r="A18" s="15"/>
      <c r="B18" s="76" t="s">
        <v>201</v>
      </c>
      <c r="C18" s="76"/>
      <c r="D18" s="76"/>
      <c r="E18" s="76"/>
      <c r="F18" s="76"/>
      <c r="G18" s="76"/>
      <c r="H18" s="76"/>
      <c r="I18" s="15"/>
    </row>
    <row r="19" spans="1:9">
      <c r="A19" s="15"/>
      <c r="B19" s="76" t="s">
        <v>185</v>
      </c>
      <c r="C19" s="76"/>
      <c r="D19" s="76"/>
      <c r="E19" s="76"/>
      <c r="F19" s="76"/>
      <c r="G19" s="76"/>
      <c r="H19" s="76"/>
      <c r="I19" s="76"/>
    </row>
    <row r="20" spans="1:9">
      <c r="A20" s="15"/>
      <c r="B20" s="15" t="s">
        <v>183</v>
      </c>
      <c r="C20" s="15"/>
      <c r="D20" s="15"/>
      <c r="E20" s="15"/>
      <c r="F20" s="15"/>
      <c r="G20" s="15"/>
      <c r="H20" s="15"/>
      <c r="I20" s="15"/>
    </row>
    <row r="21" spans="1:9">
      <c r="A21" s="15"/>
      <c r="B21" s="76" t="s">
        <v>204</v>
      </c>
      <c r="C21" s="76"/>
      <c r="D21" s="76"/>
      <c r="E21" s="76"/>
      <c r="F21" s="76"/>
      <c r="G21" s="76"/>
      <c r="H21" s="76"/>
      <c r="I21" s="15"/>
    </row>
    <row r="22" spans="1:9">
      <c r="A22" s="15"/>
      <c r="B22" s="15"/>
      <c r="C22" s="15"/>
      <c r="D22" s="15"/>
      <c r="E22" s="15"/>
      <c r="F22" s="15"/>
      <c r="G22" s="15"/>
      <c r="H22" s="15"/>
      <c r="I22" s="15"/>
    </row>
    <row r="23" spans="1:9">
      <c r="A23" s="15"/>
      <c r="B23" s="15" t="s">
        <v>188</v>
      </c>
      <c r="C23" s="15"/>
      <c r="D23" s="15"/>
      <c r="E23" s="15"/>
      <c r="F23" s="15"/>
      <c r="G23" s="15"/>
      <c r="H23" s="15"/>
      <c r="I23" s="15"/>
    </row>
    <row r="24" spans="1:9">
      <c r="A24" s="15"/>
      <c r="B24" s="74" t="s">
        <v>202</v>
      </c>
      <c r="C24" s="15"/>
      <c r="D24" s="15"/>
      <c r="E24" s="15"/>
      <c r="F24" s="15"/>
      <c r="G24" s="15"/>
      <c r="H24" s="15"/>
      <c r="I24" s="15"/>
    </row>
    <row r="25" spans="1:9">
      <c r="A25" s="15"/>
      <c r="B25" s="15" t="s">
        <v>203</v>
      </c>
      <c r="C25" s="15"/>
      <c r="D25" s="15"/>
      <c r="E25" s="15"/>
      <c r="F25" s="15"/>
      <c r="G25" s="15"/>
      <c r="H25" s="15"/>
      <c r="I25" s="15"/>
    </row>
    <row r="26" spans="1:9">
      <c r="A26" s="15"/>
      <c r="B26" s="15" t="s">
        <v>189</v>
      </c>
      <c r="C26" s="15"/>
      <c r="D26" s="15"/>
      <c r="E26" s="15"/>
      <c r="F26" s="15"/>
      <c r="G26" s="15"/>
      <c r="H26" s="15"/>
      <c r="I26" s="15"/>
    </row>
    <row r="27" spans="1:9">
      <c r="A27" s="15"/>
      <c r="B27" s="15"/>
      <c r="C27" s="15"/>
      <c r="D27" s="15"/>
      <c r="E27" s="15"/>
      <c r="F27" s="15"/>
      <c r="G27" s="15"/>
      <c r="H27" s="15"/>
      <c r="I27" s="15"/>
    </row>
    <row r="28" spans="1:9">
      <c r="A28" s="15"/>
      <c r="B28" s="15" t="s">
        <v>191</v>
      </c>
      <c r="C28" s="15"/>
      <c r="D28" s="15"/>
      <c r="E28" s="15"/>
      <c r="F28" s="15"/>
      <c r="G28" s="15"/>
      <c r="H28" s="15"/>
      <c r="I28" s="15"/>
    </row>
    <row r="29" spans="1:9">
      <c r="A29" s="15"/>
      <c r="B29" s="76" t="s">
        <v>197</v>
      </c>
      <c r="C29" s="76"/>
      <c r="D29" s="76"/>
      <c r="E29" s="76"/>
      <c r="F29" s="76"/>
      <c r="G29" s="76"/>
      <c r="H29" s="76"/>
      <c r="I29" s="15"/>
    </row>
    <row r="30" spans="1:9">
      <c r="A30" s="15"/>
      <c r="B30" s="75" t="s">
        <v>190</v>
      </c>
      <c r="C30" s="75"/>
      <c r="D30" s="75"/>
      <c r="E30" s="75"/>
      <c r="F30" s="75"/>
      <c r="G30" s="75"/>
      <c r="H30" s="75"/>
      <c r="I30" s="15"/>
    </row>
    <row r="31" spans="1:9">
      <c r="A31" s="15"/>
      <c r="B31" s="80" t="s">
        <v>196</v>
      </c>
      <c r="C31" s="80"/>
      <c r="D31" s="80"/>
      <c r="E31" s="80"/>
      <c r="F31" s="80"/>
      <c r="G31" s="80"/>
      <c r="H31" s="80"/>
      <c r="I31" s="15"/>
    </row>
    <row r="32" spans="1:9">
      <c r="A32" s="15"/>
      <c r="B32" s="80"/>
      <c r="C32" s="80"/>
      <c r="D32" s="80"/>
      <c r="E32" s="80"/>
      <c r="F32" s="80"/>
      <c r="G32" s="80"/>
      <c r="H32" s="80"/>
      <c r="I32" s="15"/>
    </row>
    <row r="33" spans="1:9">
      <c r="A33" s="15"/>
      <c r="B33" s="15"/>
      <c r="C33" s="15"/>
      <c r="D33" s="15"/>
      <c r="E33" s="15"/>
      <c r="F33" s="15"/>
      <c r="G33" s="15"/>
      <c r="H33" s="15"/>
      <c r="I33" s="15"/>
    </row>
    <row r="34" spans="1:9">
      <c r="A34" s="15"/>
      <c r="B34" s="15"/>
      <c r="C34" s="15"/>
      <c r="D34" s="15"/>
      <c r="E34" s="15"/>
      <c r="F34" s="15"/>
      <c r="G34" s="15"/>
      <c r="H34" s="15"/>
      <c r="I34" s="15"/>
    </row>
    <row r="35" spans="1:9">
      <c r="A35" s="15"/>
      <c r="B35" s="15"/>
      <c r="C35" s="15"/>
      <c r="D35" s="15"/>
      <c r="E35" s="15"/>
      <c r="F35" s="15"/>
      <c r="G35" s="15"/>
      <c r="H35" s="15"/>
      <c r="I35" s="15"/>
    </row>
    <row r="36" spans="1:9">
      <c r="A36" s="15"/>
      <c r="B36" s="15"/>
      <c r="C36" s="15"/>
      <c r="D36" s="15"/>
      <c r="E36" s="15"/>
      <c r="F36" s="15"/>
      <c r="G36" s="15"/>
      <c r="H36" s="15"/>
      <c r="I36" s="15"/>
    </row>
    <row r="37" spans="1:9">
      <c r="A37" s="15"/>
      <c r="B37" s="15"/>
      <c r="C37" s="15"/>
      <c r="D37" s="15"/>
      <c r="E37" s="15"/>
      <c r="F37" s="15"/>
      <c r="G37" s="15"/>
      <c r="H37" s="15"/>
      <c r="I37" s="15"/>
    </row>
    <row r="38" spans="1:9">
      <c r="A38" s="15"/>
      <c r="B38" s="15"/>
      <c r="C38" s="15"/>
      <c r="D38" s="15"/>
      <c r="E38" s="15"/>
      <c r="F38" s="15"/>
      <c r="G38" s="15"/>
      <c r="H38" s="15"/>
      <c r="I38" s="15"/>
    </row>
    <row r="39" spans="1:9">
      <c r="A39" s="15"/>
      <c r="B39" s="15"/>
      <c r="C39" s="15"/>
      <c r="D39" s="15"/>
      <c r="E39" s="15"/>
      <c r="F39" s="15"/>
      <c r="G39" s="15"/>
      <c r="H39" s="15"/>
      <c r="I39" s="15"/>
    </row>
    <row r="40" spans="1:9">
      <c r="A40" s="15"/>
      <c r="B40" s="15"/>
      <c r="C40" s="15"/>
      <c r="D40" s="15"/>
      <c r="E40" s="15"/>
      <c r="F40" s="15"/>
      <c r="G40" s="15"/>
      <c r="H40" s="15"/>
      <c r="I40" s="15"/>
    </row>
    <row r="41" spans="1:9">
      <c r="A41" s="15"/>
      <c r="B41" s="15"/>
      <c r="C41" s="15"/>
      <c r="D41" s="15"/>
      <c r="E41" s="15"/>
      <c r="F41" s="15"/>
      <c r="G41" s="15"/>
      <c r="H41" s="15"/>
      <c r="I41" s="15"/>
    </row>
    <row r="42" spans="1:9">
      <c r="A42" s="15"/>
      <c r="B42" s="15"/>
      <c r="C42" s="15"/>
      <c r="D42" s="15"/>
      <c r="E42" s="15"/>
      <c r="F42" s="15"/>
      <c r="G42" s="15"/>
      <c r="H42" s="15"/>
      <c r="I42" s="15"/>
    </row>
    <row r="43" spans="1:9">
      <c r="A43" s="15"/>
      <c r="B43" s="15"/>
      <c r="C43" s="15"/>
      <c r="D43" s="15"/>
      <c r="E43" s="15"/>
      <c r="F43" s="15"/>
      <c r="G43" s="15"/>
      <c r="H43" s="15"/>
      <c r="I43" s="15"/>
    </row>
    <row r="44" spans="1:9">
      <c r="A44" s="15"/>
      <c r="B44" s="15"/>
      <c r="C44" s="15"/>
      <c r="D44" s="15"/>
      <c r="E44" s="15"/>
      <c r="F44" s="15"/>
      <c r="G44" s="15"/>
      <c r="H44" s="15"/>
      <c r="I44" s="15"/>
    </row>
    <row r="45" spans="1:9">
      <c r="A45" s="2"/>
      <c r="B45" s="2"/>
      <c r="C45" s="2"/>
      <c r="D45" s="2"/>
      <c r="E45" s="2"/>
      <c r="F45" s="2"/>
      <c r="G45" s="2"/>
      <c r="H45" s="2"/>
      <c r="I45" s="2"/>
    </row>
    <row r="46" spans="1:9">
      <c r="A46" s="2"/>
      <c r="B46" s="2"/>
      <c r="C46" s="2"/>
      <c r="D46" s="2"/>
      <c r="E46" s="2"/>
      <c r="F46" s="2"/>
      <c r="G46" s="2"/>
      <c r="H46" s="2"/>
      <c r="I46" s="2"/>
    </row>
    <row r="47" spans="1:9">
      <c r="A47" s="2"/>
      <c r="B47" s="2"/>
      <c r="C47" s="2"/>
      <c r="D47" s="2"/>
      <c r="E47" s="2"/>
      <c r="F47" s="2"/>
      <c r="G47" s="2"/>
      <c r="H47" s="2"/>
      <c r="I47" s="2"/>
    </row>
  </sheetData>
  <mergeCells count="25">
    <mergeCell ref="B31:H32"/>
    <mergeCell ref="B13:C13"/>
    <mergeCell ref="D13:H13"/>
    <mergeCell ref="D7:H7"/>
    <mergeCell ref="D8:H8"/>
    <mergeCell ref="D9:H9"/>
    <mergeCell ref="D10:H10"/>
    <mergeCell ref="D11:H11"/>
    <mergeCell ref="D12:H12"/>
    <mergeCell ref="B7:C7"/>
    <mergeCell ref="B8:C8"/>
    <mergeCell ref="B9:C9"/>
    <mergeCell ref="B10:C10"/>
    <mergeCell ref="B11:C11"/>
    <mergeCell ref="B12:C12"/>
    <mergeCell ref="B29:H29"/>
    <mergeCell ref="B21:H21"/>
    <mergeCell ref="B15:I15"/>
    <mergeCell ref="B18:H18"/>
    <mergeCell ref="B19:I19"/>
    <mergeCell ref="B2:H2"/>
    <mergeCell ref="B6:C6"/>
    <mergeCell ref="D6:H6"/>
    <mergeCell ref="B4:H4"/>
    <mergeCell ref="B16:H17"/>
  </mergeCells>
  <phoneticPr fontId="1"/>
  <hyperlinks>
    <hyperlink ref="B30" r:id="rId1" xr:uid="{8ABE9C8D-F746-414D-A76F-9F2F2E74682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4DD4-D6FE-4331-A74C-2524501FBEBD}">
  <dimension ref="A1:P236"/>
  <sheetViews>
    <sheetView view="pageBreakPreview" topLeftCell="A229" zoomScaleNormal="100" zoomScaleSheetLayoutView="100" workbookViewId="0">
      <selection activeCell="E7" sqref="E7:H7"/>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55" t="s">
        <v>117</v>
      </c>
      <c r="B3" s="155"/>
      <c r="C3" s="155"/>
      <c r="D3" s="155"/>
      <c r="E3" s="155"/>
      <c r="F3" s="155"/>
      <c r="G3" s="155"/>
      <c r="H3" s="155"/>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51" t="s">
        <v>55</v>
      </c>
      <c r="B6" s="151"/>
      <c r="C6" s="151" t="s">
        <v>122</v>
      </c>
      <c r="D6" s="151"/>
      <c r="E6" s="151" t="s">
        <v>123</v>
      </c>
      <c r="F6" s="151"/>
      <c r="G6" s="151"/>
      <c r="H6" s="151"/>
      <c r="I6" s="41"/>
      <c r="J6" s="41"/>
      <c r="K6" s="41"/>
    </row>
    <row r="7" spans="1:16" ht="25.05" customHeight="1">
      <c r="A7" s="151" t="s">
        <v>120</v>
      </c>
      <c r="B7" s="151"/>
      <c r="C7" s="152">
        <f>ROUNDDOWN(G234/2,-3)</f>
        <v>0</v>
      </c>
      <c r="D7" s="152"/>
      <c r="E7" s="151" t="s">
        <v>127</v>
      </c>
      <c r="F7" s="151"/>
      <c r="G7" s="151"/>
      <c r="H7" s="151"/>
      <c r="I7" s="43" t="s">
        <v>69</v>
      </c>
      <c r="J7" s="41"/>
      <c r="K7" s="37" t="s">
        <v>70</v>
      </c>
      <c r="L7" s="38">
        <f>G234*1/2</f>
        <v>0</v>
      </c>
      <c r="N7" s="52" t="s">
        <v>126</v>
      </c>
      <c r="O7" s="53"/>
      <c r="P7" s="54"/>
    </row>
    <row r="8" spans="1:16" ht="25.05" customHeight="1">
      <c r="A8" s="151" t="s">
        <v>121</v>
      </c>
      <c r="B8" s="151"/>
      <c r="C8" s="152">
        <f>F234</f>
        <v>0</v>
      </c>
      <c r="D8" s="152"/>
      <c r="E8" s="151"/>
      <c r="F8" s="151"/>
      <c r="G8" s="151"/>
      <c r="H8" s="151"/>
      <c r="I8" s="43" t="s">
        <v>71</v>
      </c>
      <c r="J8" s="41"/>
      <c r="K8" s="41"/>
      <c r="N8" s="52" t="s">
        <v>127</v>
      </c>
      <c r="O8" s="53"/>
      <c r="P8" s="54"/>
    </row>
    <row r="9" spans="1:16" ht="25.05" customHeight="1" thickBot="1">
      <c r="A9" s="153" t="s">
        <v>72</v>
      </c>
      <c r="B9" s="153"/>
      <c r="C9" s="154">
        <f>C10-C7-C8</f>
        <v>0</v>
      </c>
      <c r="D9" s="154"/>
      <c r="E9" s="153"/>
      <c r="F9" s="153"/>
      <c r="G9" s="153"/>
      <c r="H9" s="153"/>
      <c r="I9" s="43" t="s">
        <v>118</v>
      </c>
      <c r="J9" s="48"/>
      <c r="K9" s="48"/>
    </row>
    <row r="10" spans="1:16" ht="25.05" customHeight="1" thickTop="1">
      <c r="A10" s="148" t="s">
        <v>50</v>
      </c>
      <c r="B10" s="148"/>
      <c r="C10" s="149">
        <f>E234</f>
        <v>0</v>
      </c>
      <c r="D10" s="149"/>
      <c r="E10" s="148"/>
      <c r="F10" s="148"/>
      <c r="G10" s="148"/>
      <c r="H10" s="148"/>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50" t="s">
        <v>129</v>
      </c>
      <c r="D16" s="150"/>
      <c r="E16" s="34" t="s">
        <v>56</v>
      </c>
      <c r="F16" s="34" t="s">
        <v>57</v>
      </c>
      <c r="G16" s="58" t="s">
        <v>58</v>
      </c>
      <c r="H16" s="59" t="s">
        <v>180</v>
      </c>
      <c r="I16" s="36"/>
      <c r="J16" s="37"/>
      <c r="K16" s="38"/>
    </row>
    <row r="17" spans="1:11" ht="15" customHeight="1">
      <c r="A17" s="139"/>
      <c r="B17" s="142"/>
      <c r="C17" s="143" t="s">
        <v>132</v>
      </c>
      <c r="D17" s="143"/>
      <c r="E17" s="57"/>
      <c r="F17" s="57"/>
      <c r="G17" s="144"/>
      <c r="H17" s="144"/>
      <c r="I17" s="36"/>
      <c r="J17" s="37"/>
      <c r="K17" s="38"/>
    </row>
    <row r="18" spans="1:11" ht="15" customHeight="1">
      <c r="A18" s="140"/>
      <c r="B18" s="142"/>
      <c r="C18" s="143" t="s">
        <v>165</v>
      </c>
      <c r="D18" s="143"/>
      <c r="E18" s="57"/>
      <c r="F18" s="57"/>
      <c r="G18" s="145"/>
      <c r="H18" s="145"/>
      <c r="I18" s="36"/>
      <c r="J18" s="37"/>
      <c r="K18" s="38"/>
    </row>
    <row r="19" spans="1:11" ht="15" customHeight="1">
      <c r="A19" s="140"/>
      <c r="B19" s="142"/>
      <c r="C19" s="147" t="s">
        <v>166</v>
      </c>
      <c r="D19" s="147"/>
      <c r="E19" s="57"/>
      <c r="F19" s="57"/>
      <c r="G19" s="145"/>
      <c r="H19" s="145"/>
      <c r="I19" s="36"/>
      <c r="J19" s="37"/>
      <c r="K19" s="38"/>
    </row>
    <row r="20" spans="1:11" ht="15" customHeight="1">
      <c r="A20" s="140"/>
      <c r="B20" s="142"/>
      <c r="C20" s="143" t="s">
        <v>59</v>
      </c>
      <c r="D20" s="56" t="s">
        <v>60</v>
      </c>
      <c r="E20" s="57"/>
      <c r="F20" s="57"/>
      <c r="G20" s="145"/>
      <c r="H20" s="145"/>
      <c r="I20" s="36"/>
      <c r="J20" s="37"/>
      <c r="K20" s="38"/>
    </row>
    <row r="21" spans="1:11" ht="15" customHeight="1">
      <c r="A21" s="140"/>
      <c r="B21" s="142"/>
      <c r="C21" s="143"/>
      <c r="D21" s="56" t="s">
        <v>61</v>
      </c>
      <c r="E21" s="57"/>
      <c r="F21" s="57"/>
      <c r="G21" s="145"/>
      <c r="H21" s="145"/>
      <c r="I21" s="36"/>
      <c r="J21" s="37"/>
      <c r="K21" s="38"/>
    </row>
    <row r="22" spans="1:11" ht="15" customHeight="1">
      <c r="A22" s="140"/>
      <c r="B22" s="142"/>
      <c r="C22" s="143" t="s">
        <v>130</v>
      </c>
      <c r="D22" s="143"/>
      <c r="E22" s="57"/>
      <c r="F22" s="57"/>
      <c r="G22" s="145"/>
      <c r="H22" s="145"/>
      <c r="I22" s="36"/>
      <c r="J22" s="37"/>
      <c r="K22" s="38"/>
    </row>
    <row r="23" spans="1:11" ht="15" customHeight="1">
      <c r="A23" s="140"/>
      <c r="B23" s="142"/>
      <c r="C23" s="147" t="s">
        <v>131</v>
      </c>
      <c r="D23" s="147"/>
      <c r="E23" s="57"/>
      <c r="F23" s="57"/>
      <c r="G23" s="146"/>
      <c r="H23" s="146"/>
      <c r="I23" s="36"/>
      <c r="J23" s="37"/>
      <c r="K23" s="38"/>
    </row>
    <row r="24" spans="1:11" ht="15" customHeight="1">
      <c r="A24" s="140"/>
      <c r="B24" s="139"/>
      <c r="C24" s="114" t="s">
        <v>132</v>
      </c>
      <c r="D24" s="115"/>
      <c r="E24" s="57"/>
      <c r="F24" s="57"/>
      <c r="G24" s="144"/>
      <c r="H24" s="144"/>
      <c r="I24" s="36"/>
      <c r="J24" s="37"/>
      <c r="K24" s="38"/>
    </row>
    <row r="25" spans="1:11" ht="15" customHeight="1">
      <c r="A25" s="140"/>
      <c r="B25" s="140"/>
      <c r="C25" s="143" t="s">
        <v>165</v>
      </c>
      <c r="D25" s="143"/>
      <c r="E25" s="57"/>
      <c r="F25" s="57"/>
      <c r="G25" s="145"/>
      <c r="H25" s="145"/>
      <c r="I25" s="36"/>
      <c r="J25" s="37"/>
      <c r="K25" s="38"/>
    </row>
    <row r="26" spans="1:11" ht="15" customHeight="1">
      <c r="A26" s="140"/>
      <c r="B26" s="140"/>
      <c r="C26" s="147" t="s">
        <v>166</v>
      </c>
      <c r="D26" s="147"/>
      <c r="E26" s="57"/>
      <c r="F26" s="57"/>
      <c r="G26" s="145"/>
      <c r="H26" s="145"/>
      <c r="I26" s="36"/>
      <c r="J26" s="37"/>
      <c r="K26" s="38"/>
    </row>
    <row r="27" spans="1:11" ht="15" customHeight="1">
      <c r="A27" s="140"/>
      <c r="B27" s="140"/>
      <c r="C27" s="112" t="s">
        <v>59</v>
      </c>
      <c r="D27" s="56" t="s">
        <v>60</v>
      </c>
      <c r="E27" s="57"/>
      <c r="F27" s="57"/>
      <c r="G27" s="145"/>
      <c r="H27" s="145"/>
      <c r="I27" s="36"/>
      <c r="J27" s="37"/>
      <c r="K27" s="38"/>
    </row>
    <row r="28" spans="1:11" ht="15" customHeight="1">
      <c r="A28" s="140"/>
      <c r="B28" s="140"/>
      <c r="C28" s="113"/>
      <c r="D28" s="56" t="s">
        <v>61</v>
      </c>
      <c r="E28" s="57"/>
      <c r="F28" s="57"/>
      <c r="G28" s="145"/>
      <c r="H28" s="145"/>
      <c r="I28" s="36"/>
      <c r="J28" s="37"/>
      <c r="K28" s="38"/>
    </row>
    <row r="29" spans="1:11" ht="15" customHeight="1">
      <c r="A29" s="140"/>
      <c r="B29" s="140"/>
      <c r="C29" s="114" t="s">
        <v>130</v>
      </c>
      <c r="D29" s="115"/>
      <c r="E29" s="57"/>
      <c r="F29" s="57"/>
      <c r="G29" s="145"/>
      <c r="H29" s="145"/>
      <c r="I29" s="36"/>
      <c r="J29" s="37"/>
      <c r="K29" s="38"/>
    </row>
    <row r="30" spans="1:11" ht="15" customHeight="1">
      <c r="A30" s="140"/>
      <c r="B30" s="141"/>
      <c r="C30" s="116" t="s">
        <v>131</v>
      </c>
      <c r="D30" s="117"/>
      <c r="E30" s="57"/>
      <c r="F30" s="57"/>
      <c r="G30" s="146"/>
      <c r="H30" s="146"/>
      <c r="I30" s="36"/>
      <c r="J30" s="37"/>
      <c r="K30" s="38"/>
    </row>
    <row r="31" spans="1:11" ht="15" customHeight="1">
      <c r="A31" s="140"/>
      <c r="B31" s="134" t="s">
        <v>50</v>
      </c>
      <c r="C31" s="108" t="s">
        <v>132</v>
      </c>
      <c r="D31" s="109"/>
      <c r="E31" s="45">
        <f>SUM(E17,E24)</f>
        <v>0</v>
      </c>
      <c r="F31" s="45">
        <f>SUM(F17,F24)</f>
        <v>0</v>
      </c>
      <c r="G31" s="45">
        <f>IF(H31&gt;E31-F31,E31-F31,H31)</f>
        <v>0</v>
      </c>
      <c r="H31" s="46">
        <v>175000</v>
      </c>
      <c r="I31" s="36" t="s">
        <v>146</v>
      </c>
      <c r="J31" s="37" t="s">
        <v>62</v>
      </c>
      <c r="K31" s="38">
        <f>E31-F31</f>
        <v>0</v>
      </c>
    </row>
    <row r="32" spans="1:11" ht="15" customHeight="1">
      <c r="A32" s="140"/>
      <c r="B32" s="135"/>
      <c r="C32" s="137" t="s">
        <v>165</v>
      </c>
      <c r="D32" s="137"/>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40"/>
      <c r="B33" s="135"/>
      <c r="C33" s="138" t="s">
        <v>166</v>
      </c>
      <c r="D33" s="138"/>
      <c r="E33" s="45">
        <f t="shared" ref="E33:E37" si="3">SUM(E19,E26)</f>
        <v>0</v>
      </c>
      <c r="F33" s="45">
        <f t="shared" si="0"/>
        <v>0</v>
      </c>
      <c r="G33" s="45">
        <f t="shared" si="1"/>
        <v>0</v>
      </c>
      <c r="H33" s="46">
        <v>21000</v>
      </c>
      <c r="I33" s="36" t="s">
        <v>146</v>
      </c>
      <c r="J33" s="37" t="s">
        <v>62</v>
      </c>
      <c r="K33" s="38">
        <f t="shared" si="2"/>
        <v>0</v>
      </c>
    </row>
    <row r="34" spans="1:11" ht="15" customHeight="1">
      <c r="A34" s="140"/>
      <c r="B34" s="135"/>
      <c r="C34" s="106" t="s">
        <v>59</v>
      </c>
      <c r="D34" s="44" t="s">
        <v>60</v>
      </c>
      <c r="E34" s="45">
        <f t="shared" si="3"/>
        <v>0</v>
      </c>
      <c r="F34" s="45">
        <f t="shared" si="0"/>
        <v>0</v>
      </c>
      <c r="G34" s="45">
        <f t="shared" si="1"/>
        <v>0</v>
      </c>
      <c r="H34" s="46">
        <v>10000</v>
      </c>
      <c r="I34" s="36" t="s">
        <v>146</v>
      </c>
      <c r="J34" s="37" t="s">
        <v>62</v>
      </c>
      <c r="K34" s="38">
        <f t="shared" si="2"/>
        <v>0</v>
      </c>
    </row>
    <row r="35" spans="1:11" ht="15" customHeight="1">
      <c r="A35" s="140"/>
      <c r="B35" s="135"/>
      <c r="C35" s="107"/>
      <c r="D35" s="44" t="s">
        <v>61</v>
      </c>
      <c r="E35" s="45">
        <f t="shared" si="3"/>
        <v>0</v>
      </c>
      <c r="F35" s="45">
        <f t="shared" si="0"/>
        <v>0</v>
      </c>
      <c r="G35" s="45">
        <f t="shared" si="1"/>
        <v>0</v>
      </c>
      <c r="H35" s="46">
        <v>15000</v>
      </c>
      <c r="I35" s="36" t="s">
        <v>146</v>
      </c>
      <c r="J35" s="37" t="s">
        <v>62</v>
      </c>
      <c r="K35" s="38">
        <f t="shared" si="2"/>
        <v>0</v>
      </c>
    </row>
    <row r="36" spans="1:11" ht="15" customHeight="1">
      <c r="A36" s="140"/>
      <c r="B36" s="135"/>
      <c r="C36" s="108" t="s">
        <v>130</v>
      </c>
      <c r="D36" s="109"/>
      <c r="E36" s="45">
        <f t="shared" si="3"/>
        <v>0</v>
      </c>
      <c r="F36" s="45">
        <f t="shared" si="0"/>
        <v>0</v>
      </c>
      <c r="G36" s="45">
        <f t="shared" si="1"/>
        <v>0</v>
      </c>
      <c r="H36" s="46">
        <v>43000</v>
      </c>
      <c r="I36" s="36" t="s">
        <v>146</v>
      </c>
      <c r="J36" s="37" t="s">
        <v>62</v>
      </c>
      <c r="K36" s="38">
        <f t="shared" si="2"/>
        <v>0</v>
      </c>
    </row>
    <row r="37" spans="1:11" ht="15" customHeight="1">
      <c r="A37" s="141"/>
      <c r="B37" s="136"/>
      <c r="C37" s="110" t="s">
        <v>131</v>
      </c>
      <c r="D37" s="111"/>
      <c r="E37" s="45">
        <f t="shared" si="3"/>
        <v>0</v>
      </c>
      <c r="F37" s="45">
        <f t="shared" si="0"/>
        <v>0</v>
      </c>
      <c r="G37" s="45">
        <f t="shared" si="1"/>
        <v>0</v>
      </c>
      <c r="H37" s="60" t="s">
        <v>139</v>
      </c>
      <c r="I37" s="36" t="s">
        <v>146</v>
      </c>
      <c r="J37" s="37" t="s">
        <v>62</v>
      </c>
      <c r="K37" s="38">
        <f t="shared" si="2"/>
        <v>0</v>
      </c>
    </row>
    <row r="38" spans="1:11" ht="15" customHeight="1">
      <c r="A38" s="139"/>
      <c r="B38" s="142"/>
      <c r="C38" s="143" t="s">
        <v>132</v>
      </c>
      <c r="D38" s="143"/>
      <c r="E38" s="57"/>
      <c r="F38" s="57"/>
      <c r="G38" s="144"/>
      <c r="H38" s="144"/>
      <c r="I38" s="36"/>
      <c r="J38" s="37"/>
      <c r="K38" s="38"/>
    </row>
    <row r="39" spans="1:11" ht="15" customHeight="1">
      <c r="A39" s="140"/>
      <c r="B39" s="142"/>
      <c r="C39" s="143" t="s">
        <v>165</v>
      </c>
      <c r="D39" s="143"/>
      <c r="E39" s="57"/>
      <c r="F39" s="57"/>
      <c r="G39" s="145"/>
      <c r="H39" s="145"/>
      <c r="I39" s="36"/>
      <c r="J39" s="37"/>
      <c r="K39" s="38"/>
    </row>
    <row r="40" spans="1:11" ht="15" customHeight="1">
      <c r="A40" s="140"/>
      <c r="B40" s="142"/>
      <c r="C40" s="147" t="s">
        <v>166</v>
      </c>
      <c r="D40" s="147"/>
      <c r="E40" s="57"/>
      <c r="F40" s="57"/>
      <c r="G40" s="145"/>
      <c r="H40" s="145"/>
      <c r="I40" s="36"/>
      <c r="J40" s="37"/>
      <c r="K40" s="38"/>
    </row>
    <row r="41" spans="1:11" ht="15" customHeight="1">
      <c r="A41" s="140"/>
      <c r="B41" s="142"/>
      <c r="C41" s="143" t="s">
        <v>59</v>
      </c>
      <c r="D41" s="56" t="s">
        <v>60</v>
      </c>
      <c r="E41" s="57"/>
      <c r="F41" s="57"/>
      <c r="G41" s="145"/>
      <c r="H41" s="145"/>
      <c r="I41" s="36"/>
      <c r="J41" s="37"/>
      <c r="K41" s="38"/>
    </row>
    <row r="42" spans="1:11" ht="15" customHeight="1">
      <c r="A42" s="140"/>
      <c r="B42" s="142"/>
      <c r="C42" s="143"/>
      <c r="D42" s="56" t="s">
        <v>61</v>
      </c>
      <c r="E42" s="57"/>
      <c r="F42" s="57"/>
      <c r="G42" s="145"/>
      <c r="H42" s="145"/>
      <c r="I42" s="36"/>
      <c r="J42" s="37"/>
      <c r="K42" s="38"/>
    </row>
    <row r="43" spans="1:11" ht="15" customHeight="1">
      <c r="A43" s="140"/>
      <c r="B43" s="142"/>
      <c r="C43" s="143" t="s">
        <v>130</v>
      </c>
      <c r="D43" s="143"/>
      <c r="E43" s="57"/>
      <c r="F43" s="57"/>
      <c r="G43" s="145"/>
      <c r="H43" s="145"/>
      <c r="I43" s="36"/>
      <c r="J43" s="37"/>
      <c r="K43" s="38"/>
    </row>
    <row r="44" spans="1:11" ht="15" customHeight="1">
      <c r="A44" s="140"/>
      <c r="B44" s="142"/>
      <c r="C44" s="147" t="s">
        <v>131</v>
      </c>
      <c r="D44" s="147"/>
      <c r="E44" s="57"/>
      <c r="F44" s="57"/>
      <c r="G44" s="146"/>
      <c r="H44" s="146"/>
      <c r="I44" s="36"/>
      <c r="J44" s="37"/>
      <c r="K44" s="38"/>
    </row>
    <row r="45" spans="1:11" ht="15" customHeight="1">
      <c r="A45" s="140"/>
      <c r="B45" s="139"/>
      <c r="C45" s="114" t="s">
        <v>132</v>
      </c>
      <c r="D45" s="115"/>
      <c r="E45" s="57"/>
      <c r="F45" s="57"/>
      <c r="G45" s="144"/>
      <c r="H45" s="144"/>
      <c r="I45" s="36"/>
      <c r="J45" s="37"/>
      <c r="K45" s="38"/>
    </row>
    <row r="46" spans="1:11" ht="15" customHeight="1">
      <c r="A46" s="140"/>
      <c r="B46" s="140"/>
      <c r="C46" s="143" t="s">
        <v>165</v>
      </c>
      <c r="D46" s="143"/>
      <c r="E46" s="57"/>
      <c r="F46" s="57"/>
      <c r="G46" s="145"/>
      <c r="H46" s="145"/>
      <c r="I46" s="36"/>
      <c r="J46" s="37"/>
      <c r="K46" s="38"/>
    </row>
    <row r="47" spans="1:11" ht="15" customHeight="1">
      <c r="A47" s="140"/>
      <c r="B47" s="140"/>
      <c r="C47" s="147" t="s">
        <v>166</v>
      </c>
      <c r="D47" s="147"/>
      <c r="E47" s="57"/>
      <c r="F47" s="57"/>
      <c r="G47" s="145"/>
      <c r="H47" s="145"/>
      <c r="I47" s="36"/>
      <c r="J47" s="37"/>
      <c r="K47" s="38"/>
    </row>
    <row r="48" spans="1:11" ht="15" customHeight="1">
      <c r="A48" s="140"/>
      <c r="B48" s="140"/>
      <c r="C48" s="112" t="s">
        <v>59</v>
      </c>
      <c r="D48" s="56" t="s">
        <v>60</v>
      </c>
      <c r="E48" s="57"/>
      <c r="F48" s="57"/>
      <c r="G48" s="145"/>
      <c r="H48" s="145"/>
      <c r="I48" s="36"/>
      <c r="J48" s="37"/>
      <c r="K48" s="38"/>
    </row>
    <row r="49" spans="1:11" ht="15" customHeight="1">
      <c r="A49" s="140"/>
      <c r="B49" s="140"/>
      <c r="C49" s="113"/>
      <c r="D49" s="56" t="s">
        <v>61</v>
      </c>
      <c r="E49" s="57"/>
      <c r="F49" s="57"/>
      <c r="G49" s="145"/>
      <c r="H49" s="145"/>
      <c r="I49" s="36"/>
      <c r="J49" s="37"/>
      <c r="K49" s="38"/>
    </row>
    <row r="50" spans="1:11" ht="15" customHeight="1">
      <c r="A50" s="140"/>
      <c r="B50" s="140"/>
      <c r="C50" s="114" t="s">
        <v>130</v>
      </c>
      <c r="D50" s="115"/>
      <c r="E50" s="57"/>
      <c r="F50" s="57"/>
      <c r="G50" s="145"/>
      <c r="H50" s="145"/>
      <c r="I50" s="36"/>
      <c r="J50" s="37"/>
      <c r="K50" s="38"/>
    </row>
    <row r="51" spans="1:11" ht="15" customHeight="1">
      <c r="A51" s="140"/>
      <c r="B51" s="141"/>
      <c r="C51" s="116" t="s">
        <v>131</v>
      </c>
      <c r="D51" s="117"/>
      <c r="E51" s="57"/>
      <c r="F51" s="57"/>
      <c r="G51" s="146"/>
      <c r="H51" s="146"/>
      <c r="I51" s="36"/>
      <c r="J51" s="37"/>
      <c r="K51" s="38"/>
    </row>
    <row r="52" spans="1:11" ht="15" customHeight="1">
      <c r="A52" s="140"/>
      <c r="B52" s="134" t="s">
        <v>50</v>
      </c>
      <c r="C52" s="108" t="s">
        <v>132</v>
      </c>
      <c r="D52" s="109"/>
      <c r="E52" s="45">
        <f>SUM(E38,E45)</f>
        <v>0</v>
      </c>
      <c r="F52" s="45">
        <f>SUM(F38,F45)</f>
        <v>0</v>
      </c>
      <c r="G52" s="45">
        <f>IF(H52&gt;E52-F52,E52-F52,H52)</f>
        <v>0</v>
      </c>
      <c r="H52" s="46">
        <v>175000</v>
      </c>
      <c r="I52" s="36" t="s">
        <v>146</v>
      </c>
      <c r="J52" s="37" t="s">
        <v>62</v>
      </c>
      <c r="K52" s="38">
        <f>E52-F52</f>
        <v>0</v>
      </c>
    </row>
    <row r="53" spans="1:11" ht="15" customHeight="1">
      <c r="A53" s="140"/>
      <c r="B53" s="135"/>
      <c r="C53" s="137" t="s">
        <v>165</v>
      </c>
      <c r="D53" s="137"/>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40"/>
      <c r="B54" s="135"/>
      <c r="C54" s="138" t="s">
        <v>166</v>
      </c>
      <c r="D54" s="138"/>
      <c r="E54" s="45">
        <f t="shared" ref="E54:E58" si="7">SUM(E40,E47)</f>
        <v>0</v>
      </c>
      <c r="F54" s="45">
        <f t="shared" si="4"/>
        <v>0</v>
      </c>
      <c r="G54" s="45">
        <f t="shared" si="5"/>
        <v>0</v>
      </c>
      <c r="H54" s="46">
        <v>21000</v>
      </c>
      <c r="I54" s="36" t="s">
        <v>146</v>
      </c>
      <c r="J54" s="37" t="s">
        <v>62</v>
      </c>
      <c r="K54" s="38">
        <f t="shared" si="6"/>
        <v>0</v>
      </c>
    </row>
    <row r="55" spans="1:11" ht="15" customHeight="1">
      <c r="A55" s="140"/>
      <c r="B55" s="135"/>
      <c r="C55" s="106" t="s">
        <v>59</v>
      </c>
      <c r="D55" s="44" t="s">
        <v>60</v>
      </c>
      <c r="E55" s="45">
        <f t="shared" si="7"/>
        <v>0</v>
      </c>
      <c r="F55" s="45">
        <f t="shared" si="4"/>
        <v>0</v>
      </c>
      <c r="G55" s="45">
        <f t="shared" si="5"/>
        <v>0</v>
      </c>
      <c r="H55" s="46">
        <v>10000</v>
      </c>
      <c r="I55" s="36" t="s">
        <v>146</v>
      </c>
      <c r="J55" s="37" t="s">
        <v>62</v>
      </c>
      <c r="K55" s="38">
        <f t="shared" si="6"/>
        <v>0</v>
      </c>
    </row>
    <row r="56" spans="1:11" ht="15" customHeight="1">
      <c r="A56" s="140"/>
      <c r="B56" s="135"/>
      <c r="C56" s="107"/>
      <c r="D56" s="44" t="s">
        <v>61</v>
      </c>
      <c r="E56" s="45">
        <f t="shared" si="7"/>
        <v>0</v>
      </c>
      <c r="F56" s="45">
        <f t="shared" si="4"/>
        <v>0</v>
      </c>
      <c r="G56" s="45">
        <f t="shared" si="5"/>
        <v>0</v>
      </c>
      <c r="H56" s="46">
        <v>15000</v>
      </c>
      <c r="I56" s="36" t="s">
        <v>146</v>
      </c>
      <c r="J56" s="37" t="s">
        <v>62</v>
      </c>
      <c r="K56" s="38">
        <f t="shared" si="6"/>
        <v>0</v>
      </c>
    </row>
    <row r="57" spans="1:11" ht="15" customHeight="1">
      <c r="A57" s="140"/>
      <c r="B57" s="135"/>
      <c r="C57" s="108" t="s">
        <v>130</v>
      </c>
      <c r="D57" s="109"/>
      <c r="E57" s="45">
        <f t="shared" si="7"/>
        <v>0</v>
      </c>
      <c r="F57" s="45">
        <f t="shared" si="4"/>
        <v>0</v>
      </c>
      <c r="G57" s="45">
        <f t="shared" si="5"/>
        <v>0</v>
      </c>
      <c r="H57" s="46">
        <v>43000</v>
      </c>
      <c r="I57" s="36" t="s">
        <v>146</v>
      </c>
      <c r="J57" s="37" t="s">
        <v>62</v>
      </c>
      <c r="K57" s="38">
        <f t="shared" si="6"/>
        <v>0</v>
      </c>
    </row>
    <row r="58" spans="1:11" ht="15" customHeight="1">
      <c r="A58" s="141"/>
      <c r="B58" s="136"/>
      <c r="C58" s="110" t="s">
        <v>131</v>
      </c>
      <c r="D58" s="111"/>
      <c r="E58" s="45">
        <f t="shared" si="7"/>
        <v>0</v>
      </c>
      <c r="F58" s="45">
        <f t="shared" si="4"/>
        <v>0</v>
      </c>
      <c r="G58" s="45">
        <f t="shared" si="5"/>
        <v>0</v>
      </c>
      <c r="H58" s="60" t="s">
        <v>139</v>
      </c>
      <c r="I58" s="36" t="s">
        <v>146</v>
      </c>
      <c r="J58" s="37" t="s">
        <v>62</v>
      </c>
      <c r="K58" s="38">
        <f t="shared" si="6"/>
        <v>0</v>
      </c>
    </row>
    <row r="59" spans="1:11" ht="15" customHeight="1">
      <c r="A59" s="139"/>
      <c r="B59" s="142"/>
      <c r="C59" s="143" t="s">
        <v>132</v>
      </c>
      <c r="D59" s="143"/>
      <c r="E59" s="57"/>
      <c r="F59" s="57"/>
      <c r="G59" s="144"/>
      <c r="H59" s="144"/>
      <c r="I59" s="36"/>
      <c r="J59" s="37"/>
      <c r="K59" s="38"/>
    </row>
    <row r="60" spans="1:11" ht="15" customHeight="1">
      <c r="A60" s="140"/>
      <c r="B60" s="142"/>
      <c r="C60" s="143" t="s">
        <v>165</v>
      </c>
      <c r="D60" s="143"/>
      <c r="E60" s="57"/>
      <c r="F60" s="57"/>
      <c r="G60" s="145"/>
      <c r="H60" s="145"/>
      <c r="I60" s="36"/>
      <c r="J60" s="37"/>
      <c r="K60" s="38"/>
    </row>
    <row r="61" spans="1:11" ht="15" customHeight="1">
      <c r="A61" s="140"/>
      <c r="B61" s="142"/>
      <c r="C61" s="147" t="s">
        <v>166</v>
      </c>
      <c r="D61" s="147"/>
      <c r="E61" s="57"/>
      <c r="F61" s="57"/>
      <c r="G61" s="145"/>
      <c r="H61" s="145"/>
      <c r="I61" s="36"/>
      <c r="J61" s="37"/>
      <c r="K61" s="38"/>
    </row>
    <row r="62" spans="1:11" ht="15" customHeight="1">
      <c r="A62" s="140"/>
      <c r="B62" s="142"/>
      <c r="C62" s="143" t="s">
        <v>59</v>
      </c>
      <c r="D62" s="56" t="s">
        <v>60</v>
      </c>
      <c r="E62" s="57"/>
      <c r="F62" s="57"/>
      <c r="G62" s="145"/>
      <c r="H62" s="145"/>
      <c r="I62" s="36"/>
      <c r="J62" s="37"/>
      <c r="K62" s="38"/>
    </row>
    <row r="63" spans="1:11" ht="15" customHeight="1">
      <c r="A63" s="140"/>
      <c r="B63" s="142"/>
      <c r="C63" s="143"/>
      <c r="D63" s="56" t="s">
        <v>61</v>
      </c>
      <c r="E63" s="57"/>
      <c r="F63" s="57"/>
      <c r="G63" s="145"/>
      <c r="H63" s="145"/>
      <c r="I63" s="36"/>
      <c r="J63" s="37"/>
      <c r="K63" s="38"/>
    </row>
    <row r="64" spans="1:11" ht="15" customHeight="1">
      <c r="A64" s="140"/>
      <c r="B64" s="142"/>
      <c r="C64" s="143" t="s">
        <v>130</v>
      </c>
      <c r="D64" s="143"/>
      <c r="E64" s="57"/>
      <c r="F64" s="57"/>
      <c r="G64" s="145"/>
      <c r="H64" s="145"/>
      <c r="I64" s="36"/>
      <c r="J64" s="37"/>
      <c r="K64" s="38"/>
    </row>
    <row r="65" spans="1:11" ht="15" customHeight="1">
      <c r="A65" s="140"/>
      <c r="B65" s="142"/>
      <c r="C65" s="147" t="s">
        <v>131</v>
      </c>
      <c r="D65" s="147"/>
      <c r="E65" s="57"/>
      <c r="F65" s="57"/>
      <c r="G65" s="146"/>
      <c r="H65" s="146"/>
      <c r="I65" s="36"/>
      <c r="J65" s="37"/>
      <c r="K65" s="38"/>
    </row>
    <row r="66" spans="1:11" ht="15" customHeight="1">
      <c r="A66" s="140"/>
      <c r="B66" s="139"/>
      <c r="C66" s="114" t="s">
        <v>132</v>
      </c>
      <c r="D66" s="115"/>
      <c r="E66" s="57"/>
      <c r="F66" s="57"/>
      <c r="G66" s="144"/>
      <c r="H66" s="144"/>
      <c r="I66" s="36"/>
      <c r="J66" s="37"/>
      <c r="K66" s="38"/>
    </row>
    <row r="67" spans="1:11" ht="15" customHeight="1">
      <c r="A67" s="140"/>
      <c r="B67" s="140"/>
      <c r="C67" s="143" t="s">
        <v>165</v>
      </c>
      <c r="D67" s="143"/>
      <c r="E67" s="57"/>
      <c r="F67" s="57"/>
      <c r="G67" s="145"/>
      <c r="H67" s="145"/>
      <c r="I67" s="36"/>
      <c r="J67" s="37"/>
      <c r="K67" s="38"/>
    </row>
    <row r="68" spans="1:11" ht="15" customHeight="1">
      <c r="A68" s="140"/>
      <c r="B68" s="140"/>
      <c r="C68" s="147" t="s">
        <v>166</v>
      </c>
      <c r="D68" s="147"/>
      <c r="E68" s="57"/>
      <c r="F68" s="57"/>
      <c r="G68" s="145"/>
      <c r="H68" s="145"/>
      <c r="I68" s="36"/>
      <c r="J68" s="37"/>
      <c r="K68" s="38"/>
    </row>
    <row r="69" spans="1:11" ht="15" customHeight="1">
      <c r="A69" s="140"/>
      <c r="B69" s="140"/>
      <c r="C69" s="112" t="s">
        <v>59</v>
      </c>
      <c r="D69" s="56" t="s">
        <v>60</v>
      </c>
      <c r="E69" s="57"/>
      <c r="F69" s="57"/>
      <c r="G69" s="145"/>
      <c r="H69" s="145"/>
      <c r="I69" s="36"/>
      <c r="J69" s="37"/>
      <c r="K69" s="38"/>
    </row>
    <row r="70" spans="1:11" ht="15" customHeight="1">
      <c r="A70" s="140"/>
      <c r="B70" s="140"/>
      <c r="C70" s="113"/>
      <c r="D70" s="56" t="s">
        <v>61</v>
      </c>
      <c r="E70" s="57"/>
      <c r="F70" s="57"/>
      <c r="G70" s="145"/>
      <c r="H70" s="145"/>
      <c r="I70" s="36"/>
      <c r="J70" s="37"/>
      <c r="K70" s="38"/>
    </row>
    <row r="71" spans="1:11" ht="15" customHeight="1">
      <c r="A71" s="140"/>
      <c r="B71" s="140"/>
      <c r="C71" s="114" t="s">
        <v>130</v>
      </c>
      <c r="D71" s="115"/>
      <c r="E71" s="57"/>
      <c r="F71" s="57"/>
      <c r="G71" s="145"/>
      <c r="H71" s="145"/>
      <c r="I71" s="36"/>
      <c r="J71" s="37"/>
      <c r="K71" s="38"/>
    </row>
    <row r="72" spans="1:11" ht="15" customHeight="1">
      <c r="A72" s="140"/>
      <c r="B72" s="141"/>
      <c r="C72" s="116" t="s">
        <v>131</v>
      </c>
      <c r="D72" s="117"/>
      <c r="E72" s="57"/>
      <c r="F72" s="57"/>
      <c r="G72" s="146"/>
      <c r="H72" s="146"/>
      <c r="I72" s="36"/>
      <c r="J72" s="37"/>
      <c r="K72" s="38"/>
    </row>
    <row r="73" spans="1:11" ht="15" customHeight="1">
      <c r="A73" s="140"/>
      <c r="B73" s="134" t="s">
        <v>50</v>
      </c>
      <c r="C73" s="108" t="s">
        <v>132</v>
      </c>
      <c r="D73" s="109"/>
      <c r="E73" s="45">
        <f>SUM(E59,E66)</f>
        <v>0</v>
      </c>
      <c r="F73" s="45">
        <f>SUM(F59,F66)</f>
        <v>0</v>
      </c>
      <c r="G73" s="45">
        <f>IF(H73&gt;E73-F73,E73-F73,H73)</f>
        <v>0</v>
      </c>
      <c r="H73" s="46">
        <v>175000</v>
      </c>
      <c r="I73" s="36" t="s">
        <v>146</v>
      </c>
      <c r="J73" s="37" t="s">
        <v>62</v>
      </c>
      <c r="K73" s="38">
        <f>E73-F73</f>
        <v>0</v>
      </c>
    </row>
    <row r="74" spans="1:11" ht="15" customHeight="1">
      <c r="A74" s="140"/>
      <c r="B74" s="135"/>
      <c r="C74" s="137" t="s">
        <v>165</v>
      </c>
      <c r="D74" s="137"/>
      <c r="E74" s="45">
        <f>SUM(E60,E67)</f>
        <v>0</v>
      </c>
      <c r="F74" s="45">
        <f t="shared" ref="F74:F79" si="8">SUM(F60,F67)</f>
        <v>0</v>
      </c>
      <c r="G74" s="45">
        <f t="shared" ref="G74:G79" si="9">IF(H74&gt;E74-F74,E74-F74,H74)</f>
        <v>0</v>
      </c>
      <c r="H74" s="46">
        <v>57000</v>
      </c>
      <c r="I74" s="36" t="s">
        <v>146</v>
      </c>
      <c r="J74" s="37" t="s">
        <v>62</v>
      </c>
      <c r="K74" s="38">
        <f t="shared" ref="K74:K79" si="10">E74-F74</f>
        <v>0</v>
      </c>
    </row>
    <row r="75" spans="1:11" ht="15" customHeight="1">
      <c r="A75" s="140"/>
      <c r="B75" s="135"/>
      <c r="C75" s="138" t="s">
        <v>166</v>
      </c>
      <c r="D75" s="138"/>
      <c r="E75" s="45">
        <f t="shared" ref="E75:E79" si="11">SUM(E61,E68)</f>
        <v>0</v>
      </c>
      <c r="F75" s="45">
        <f t="shared" si="8"/>
        <v>0</v>
      </c>
      <c r="G75" s="45">
        <f t="shared" si="9"/>
        <v>0</v>
      </c>
      <c r="H75" s="46">
        <v>21000</v>
      </c>
      <c r="I75" s="36" t="s">
        <v>146</v>
      </c>
      <c r="J75" s="37" t="s">
        <v>62</v>
      </c>
      <c r="K75" s="38">
        <f t="shared" si="10"/>
        <v>0</v>
      </c>
    </row>
    <row r="76" spans="1:11" ht="15" customHeight="1">
      <c r="A76" s="140"/>
      <c r="B76" s="135"/>
      <c r="C76" s="106" t="s">
        <v>59</v>
      </c>
      <c r="D76" s="44" t="s">
        <v>60</v>
      </c>
      <c r="E76" s="45">
        <f t="shared" si="11"/>
        <v>0</v>
      </c>
      <c r="F76" s="45">
        <f t="shared" si="8"/>
        <v>0</v>
      </c>
      <c r="G76" s="45">
        <f t="shared" si="9"/>
        <v>0</v>
      </c>
      <c r="H76" s="46">
        <v>10000</v>
      </c>
      <c r="I76" s="36" t="s">
        <v>146</v>
      </c>
      <c r="J76" s="37" t="s">
        <v>62</v>
      </c>
      <c r="K76" s="38">
        <f t="shared" si="10"/>
        <v>0</v>
      </c>
    </row>
    <row r="77" spans="1:11" ht="15" customHeight="1">
      <c r="A77" s="140"/>
      <c r="B77" s="135"/>
      <c r="C77" s="107"/>
      <c r="D77" s="44" t="s">
        <v>61</v>
      </c>
      <c r="E77" s="45">
        <f t="shared" si="11"/>
        <v>0</v>
      </c>
      <c r="F77" s="45">
        <f t="shared" si="8"/>
        <v>0</v>
      </c>
      <c r="G77" s="45">
        <f t="shared" si="9"/>
        <v>0</v>
      </c>
      <c r="H77" s="46">
        <v>15000</v>
      </c>
      <c r="I77" s="36" t="s">
        <v>146</v>
      </c>
      <c r="J77" s="37" t="s">
        <v>62</v>
      </c>
      <c r="K77" s="38">
        <f t="shared" si="10"/>
        <v>0</v>
      </c>
    </row>
    <row r="78" spans="1:11" ht="15" customHeight="1">
      <c r="A78" s="140"/>
      <c r="B78" s="135"/>
      <c r="C78" s="108" t="s">
        <v>130</v>
      </c>
      <c r="D78" s="109"/>
      <c r="E78" s="45">
        <f t="shared" si="11"/>
        <v>0</v>
      </c>
      <c r="F78" s="45">
        <f t="shared" si="8"/>
        <v>0</v>
      </c>
      <c r="G78" s="45">
        <f t="shared" si="9"/>
        <v>0</v>
      </c>
      <c r="H78" s="46">
        <v>43000</v>
      </c>
      <c r="I78" s="36" t="s">
        <v>146</v>
      </c>
      <c r="J78" s="37" t="s">
        <v>62</v>
      </c>
      <c r="K78" s="38">
        <f t="shared" si="10"/>
        <v>0</v>
      </c>
    </row>
    <row r="79" spans="1:11" ht="15" customHeight="1">
      <c r="A79" s="141"/>
      <c r="B79" s="136"/>
      <c r="C79" s="110" t="s">
        <v>131</v>
      </c>
      <c r="D79" s="111"/>
      <c r="E79" s="45">
        <f t="shared" si="11"/>
        <v>0</v>
      </c>
      <c r="F79" s="45">
        <f t="shared" si="8"/>
        <v>0</v>
      </c>
      <c r="G79" s="45">
        <f t="shared" si="9"/>
        <v>0</v>
      </c>
      <c r="H79" s="60" t="s">
        <v>139</v>
      </c>
      <c r="I79" s="36" t="s">
        <v>146</v>
      </c>
      <c r="J79" s="37" t="s">
        <v>62</v>
      </c>
      <c r="K79" s="38">
        <f t="shared" si="10"/>
        <v>0</v>
      </c>
    </row>
    <row r="80" spans="1:11" ht="15" customHeight="1">
      <c r="A80" s="139"/>
      <c r="B80" s="142"/>
      <c r="C80" s="143" t="s">
        <v>132</v>
      </c>
      <c r="D80" s="143"/>
      <c r="E80" s="57"/>
      <c r="F80" s="57"/>
      <c r="G80" s="144"/>
      <c r="H80" s="144"/>
      <c r="I80" s="36"/>
      <c r="J80" s="37"/>
      <c r="K80" s="38"/>
    </row>
    <row r="81" spans="1:11" ht="15" customHeight="1">
      <c r="A81" s="140"/>
      <c r="B81" s="142"/>
      <c r="C81" s="143" t="s">
        <v>165</v>
      </c>
      <c r="D81" s="143"/>
      <c r="E81" s="57"/>
      <c r="F81" s="57"/>
      <c r="G81" s="145"/>
      <c r="H81" s="145"/>
      <c r="I81" s="36"/>
      <c r="J81" s="37"/>
      <c r="K81" s="38"/>
    </row>
    <row r="82" spans="1:11" ht="15" customHeight="1">
      <c r="A82" s="140"/>
      <c r="B82" s="142"/>
      <c r="C82" s="147" t="s">
        <v>166</v>
      </c>
      <c r="D82" s="147"/>
      <c r="E82" s="57"/>
      <c r="F82" s="57"/>
      <c r="G82" s="145"/>
      <c r="H82" s="145"/>
      <c r="I82" s="36"/>
      <c r="J82" s="37"/>
      <c r="K82" s="38"/>
    </row>
    <row r="83" spans="1:11" ht="15" customHeight="1">
      <c r="A83" s="140"/>
      <c r="B83" s="142"/>
      <c r="C83" s="143" t="s">
        <v>59</v>
      </c>
      <c r="D83" s="56" t="s">
        <v>60</v>
      </c>
      <c r="E83" s="57"/>
      <c r="F83" s="57"/>
      <c r="G83" s="145"/>
      <c r="H83" s="145"/>
      <c r="I83" s="36"/>
      <c r="J83" s="37"/>
      <c r="K83" s="38"/>
    </row>
    <row r="84" spans="1:11" ht="15" customHeight="1">
      <c r="A84" s="140"/>
      <c r="B84" s="142"/>
      <c r="C84" s="143"/>
      <c r="D84" s="56" t="s">
        <v>61</v>
      </c>
      <c r="E84" s="57"/>
      <c r="F84" s="57"/>
      <c r="G84" s="145"/>
      <c r="H84" s="145"/>
      <c r="I84" s="36"/>
      <c r="J84" s="37"/>
      <c r="K84" s="38"/>
    </row>
    <row r="85" spans="1:11" ht="15" customHeight="1">
      <c r="A85" s="140"/>
      <c r="B85" s="142"/>
      <c r="C85" s="143" t="s">
        <v>130</v>
      </c>
      <c r="D85" s="143"/>
      <c r="E85" s="57"/>
      <c r="F85" s="57"/>
      <c r="G85" s="145"/>
      <c r="H85" s="145"/>
      <c r="I85" s="36"/>
      <c r="J85" s="37"/>
      <c r="K85" s="38"/>
    </row>
    <row r="86" spans="1:11" ht="15" customHeight="1">
      <c r="A86" s="140"/>
      <c r="B86" s="142"/>
      <c r="C86" s="147" t="s">
        <v>131</v>
      </c>
      <c r="D86" s="147"/>
      <c r="E86" s="57"/>
      <c r="F86" s="57"/>
      <c r="G86" s="146"/>
      <c r="H86" s="146"/>
      <c r="I86" s="36"/>
      <c r="J86" s="37"/>
      <c r="K86" s="38"/>
    </row>
    <row r="87" spans="1:11" ht="15" customHeight="1">
      <c r="A87" s="140"/>
      <c r="B87" s="139"/>
      <c r="C87" s="114" t="s">
        <v>132</v>
      </c>
      <c r="D87" s="115"/>
      <c r="E87" s="57"/>
      <c r="F87" s="57"/>
      <c r="G87" s="144"/>
      <c r="H87" s="144"/>
      <c r="I87" s="36"/>
      <c r="J87" s="37"/>
      <c r="K87" s="38"/>
    </row>
    <row r="88" spans="1:11" ht="15" customHeight="1">
      <c r="A88" s="140"/>
      <c r="B88" s="140"/>
      <c r="C88" s="143" t="s">
        <v>165</v>
      </c>
      <c r="D88" s="143"/>
      <c r="E88" s="57"/>
      <c r="F88" s="57"/>
      <c r="G88" s="145"/>
      <c r="H88" s="145"/>
      <c r="I88" s="36"/>
      <c r="J88" s="37"/>
      <c r="K88" s="38"/>
    </row>
    <row r="89" spans="1:11" ht="15" customHeight="1">
      <c r="A89" s="140"/>
      <c r="B89" s="140"/>
      <c r="C89" s="147" t="s">
        <v>166</v>
      </c>
      <c r="D89" s="147"/>
      <c r="E89" s="57"/>
      <c r="F89" s="57"/>
      <c r="G89" s="145"/>
      <c r="H89" s="145"/>
      <c r="I89" s="36"/>
      <c r="J89" s="37"/>
      <c r="K89" s="38"/>
    </row>
    <row r="90" spans="1:11" ht="15" customHeight="1">
      <c r="A90" s="140"/>
      <c r="B90" s="140"/>
      <c r="C90" s="112" t="s">
        <v>59</v>
      </c>
      <c r="D90" s="56" t="s">
        <v>60</v>
      </c>
      <c r="E90" s="57"/>
      <c r="F90" s="57"/>
      <c r="G90" s="145"/>
      <c r="H90" s="145"/>
      <c r="I90" s="36"/>
      <c r="J90" s="37"/>
      <c r="K90" s="38"/>
    </row>
    <row r="91" spans="1:11" ht="15" customHeight="1">
      <c r="A91" s="140"/>
      <c r="B91" s="140"/>
      <c r="C91" s="113"/>
      <c r="D91" s="56" t="s">
        <v>61</v>
      </c>
      <c r="E91" s="57"/>
      <c r="F91" s="57"/>
      <c r="G91" s="145"/>
      <c r="H91" s="145"/>
      <c r="I91" s="36"/>
      <c r="J91" s="37"/>
      <c r="K91" s="38"/>
    </row>
    <row r="92" spans="1:11" ht="15" customHeight="1">
      <c r="A92" s="140"/>
      <c r="B92" s="140"/>
      <c r="C92" s="114" t="s">
        <v>130</v>
      </c>
      <c r="D92" s="115"/>
      <c r="E92" s="57"/>
      <c r="F92" s="57"/>
      <c r="G92" s="145"/>
      <c r="H92" s="145"/>
      <c r="I92" s="36"/>
      <c r="J92" s="37"/>
      <c r="K92" s="38"/>
    </row>
    <row r="93" spans="1:11" ht="15" customHeight="1">
      <c r="A93" s="140"/>
      <c r="B93" s="141"/>
      <c r="C93" s="116" t="s">
        <v>131</v>
      </c>
      <c r="D93" s="117"/>
      <c r="E93" s="57"/>
      <c r="F93" s="57"/>
      <c r="G93" s="146"/>
      <c r="H93" s="146"/>
      <c r="I93" s="36"/>
      <c r="J93" s="37"/>
      <c r="K93" s="38"/>
    </row>
    <row r="94" spans="1:11" ht="15" customHeight="1">
      <c r="A94" s="140"/>
      <c r="B94" s="134" t="s">
        <v>50</v>
      </c>
      <c r="C94" s="108" t="s">
        <v>132</v>
      </c>
      <c r="D94" s="109"/>
      <c r="E94" s="45">
        <f>SUM(E80,E87)</f>
        <v>0</v>
      </c>
      <c r="F94" s="45">
        <f>SUM(F80,F87)</f>
        <v>0</v>
      </c>
      <c r="G94" s="45">
        <f>IF(H94&gt;E94-F94,E94-F94,H94)</f>
        <v>0</v>
      </c>
      <c r="H94" s="46">
        <v>175000</v>
      </c>
      <c r="I94" s="36" t="s">
        <v>146</v>
      </c>
      <c r="J94" s="37" t="s">
        <v>62</v>
      </c>
      <c r="K94" s="38">
        <f>E94-F94</f>
        <v>0</v>
      </c>
    </row>
    <row r="95" spans="1:11" ht="15" customHeight="1">
      <c r="A95" s="140"/>
      <c r="B95" s="135"/>
      <c r="C95" s="137" t="s">
        <v>165</v>
      </c>
      <c r="D95" s="137"/>
      <c r="E95" s="45">
        <f>SUM(E81,E88)</f>
        <v>0</v>
      </c>
      <c r="F95" s="45">
        <f t="shared" ref="F95:F100" si="12">SUM(F81,F88)</f>
        <v>0</v>
      </c>
      <c r="G95" s="45">
        <f t="shared" ref="G95:G100" si="13">IF(H95&gt;E95-F95,E95-F95,H95)</f>
        <v>0</v>
      </c>
      <c r="H95" s="46">
        <v>57000</v>
      </c>
      <c r="I95" s="36" t="s">
        <v>146</v>
      </c>
      <c r="J95" s="37" t="s">
        <v>62</v>
      </c>
      <c r="K95" s="38">
        <f t="shared" ref="K95:K100" si="14">E95-F95</f>
        <v>0</v>
      </c>
    </row>
    <row r="96" spans="1:11" ht="15" customHeight="1">
      <c r="A96" s="140"/>
      <c r="B96" s="135"/>
      <c r="C96" s="138" t="s">
        <v>166</v>
      </c>
      <c r="D96" s="138"/>
      <c r="E96" s="45">
        <f t="shared" ref="E96:E100" si="15">SUM(E82,E89)</f>
        <v>0</v>
      </c>
      <c r="F96" s="45">
        <f t="shared" si="12"/>
        <v>0</v>
      </c>
      <c r="G96" s="45">
        <f t="shared" si="13"/>
        <v>0</v>
      </c>
      <c r="H96" s="46">
        <v>21000</v>
      </c>
      <c r="I96" s="36" t="s">
        <v>146</v>
      </c>
      <c r="J96" s="37" t="s">
        <v>62</v>
      </c>
      <c r="K96" s="38">
        <f t="shared" si="14"/>
        <v>0</v>
      </c>
    </row>
    <row r="97" spans="1:11" ht="15" customHeight="1">
      <c r="A97" s="140"/>
      <c r="B97" s="135"/>
      <c r="C97" s="106" t="s">
        <v>59</v>
      </c>
      <c r="D97" s="44" t="s">
        <v>60</v>
      </c>
      <c r="E97" s="45">
        <f t="shared" si="15"/>
        <v>0</v>
      </c>
      <c r="F97" s="45">
        <f t="shared" si="12"/>
        <v>0</v>
      </c>
      <c r="G97" s="45">
        <f t="shared" si="13"/>
        <v>0</v>
      </c>
      <c r="H97" s="46">
        <v>10000</v>
      </c>
      <c r="I97" s="36" t="s">
        <v>146</v>
      </c>
      <c r="J97" s="37" t="s">
        <v>62</v>
      </c>
      <c r="K97" s="38">
        <f t="shared" si="14"/>
        <v>0</v>
      </c>
    </row>
    <row r="98" spans="1:11" ht="15" customHeight="1">
      <c r="A98" s="140"/>
      <c r="B98" s="135"/>
      <c r="C98" s="107"/>
      <c r="D98" s="44" t="s">
        <v>61</v>
      </c>
      <c r="E98" s="45">
        <f t="shared" si="15"/>
        <v>0</v>
      </c>
      <c r="F98" s="45">
        <f t="shared" si="12"/>
        <v>0</v>
      </c>
      <c r="G98" s="45">
        <f t="shared" si="13"/>
        <v>0</v>
      </c>
      <c r="H98" s="46">
        <v>15000</v>
      </c>
      <c r="I98" s="36" t="s">
        <v>146</v>
      </c>
      <c r="J98" s="37" t="s">
        <v>62</v>
      </c>
      <c r="K98" s="38">
        <f t="shared" si="14"/>
        <v>0</v>
      </c>
    </row>
    <row r="99" spans="1:11" ht="15" customHeight="1">
      <c r="A99" s="140"/>
      <c r="B99" s="135"/>
      <c r="C99" s="108" t="s">
        <v>130</v>
      </c>
      <c r="D99" s="109"/>
      <c r="E99" s="45">
        <f t="shared" si="15"/>
        <v>0</v>
      </c>
      <c r="F99" s="45">
        <f t="shared" si="12"/>
        <v>0</v>
      </c>
      <c r="G99" s="45">
        <f t="shared" si="13"/>
        <v>0</v>
      </c>
      <c r="H99" s="46">
        <v>43000</v>
      </c>
      <c r="I99" s="36" t="s">
        <v>146</v>
      </c>
      <c r="J99" s="37" t="s">
        <v>62</v>
      </c>
      <c r="K99" s="38">
        <f t="shared" si="14"/>
        <v>0</v>
      </c>
    </row>
    <row r="100" spans="1:11" ht="15" customHeight="1">
      <c r="A100" s="141"/>
      <c r="B100" s="136"/>
      <c r="C100" s="110" t="s">
        <v>131</v>
      </c>
      <c r="D100" s="111"/>
      <c r="E100" s="45">
        <f t="shared" si="15"/>
        <v>0</v>
      </c>
      <c r="F100" s="45">
        <f t="shared" si="12"/>
        <v>0</v>
      </c>
      <c r="G100" s="45">
        <f t="shared" si="13"/>
        <v>0</v>
      </c>
      <c r="H100" s="60" t="s">
        <v>139</v>
      </c>
      <c r="I100" s="36" t="s">
        <v>146</v>
      </c>
      <c r="J100" s="37" t="s">
        <v>62</v>
      </c>
      <c r="K100" s="38">
        <f t="shared" si="14"/>
        <v>0</v>
      </c>
    </row>
    <row r="101" spans="1:11" ht="15" customHeight="1">
      <c r="A101" s="139"/>
      <c r="B101" s="142"/>
      <c r="C101" s="143" t="s">
        <v>132</v>
      </c>
      <c r="D101" s="143"/>
      <c r="E101" s="57"/>
      <c r="F101" s="57"/>
      <c r="G101" s="144"/>
      <c r="H101" s="144"/>
      <c r="I101" s="36"/>
      <c r="J101" s="37"/>
      <c r="K101" s="38"/>
    </row>
    <row r="102" spans="1:11" ht="15" customHeight="1">
      <c r="A102" s="140"/>
      <c r="B102" s="142"/>
      <c r="C102" s="143" t="s">
        <v>165</v>
      </c>
      <c r="D102" s="143"/>
      <c r="E102" s="57"/>
      <c r="F102" s="57"/>
      <c r="G102" s="145"/>
      <c r="H102" s="145"/>
      <c r="I102" s="36"/>
      <c r="J102" s="37"/>
      <c r="K102" s="38"/>
    </row>
    <row r="103" spans="1:11" ht="15" customHeight="1">
      <c r="A103" s="140"/>
      <c r="B103" s="142"/>
      <c r="C103" s="147" t="s">
        <v>166</v>
      </c>
      <c r="D103" s="147"/>
      <c r="E103" s="57"/>
      <c r="F103" s="57"/>
      <c r="G103" s="145"/>
      <c r="H103" s="145"/>
      <c r="I103" s="36"/>
      <c r="J103" s="37"/>
      <c r="K103" s="38"/>
    </row>
    <row r="104" spans="1:11" ht="15" customHeight="1">
      <c r="A104" s="140"/>
      <c r="B104" s="142"/>
      <c r="C104" s="143" t="s">
        <v>59</v>
      </c>
      <c r="D104" s="56" t="s">
        <v>60</v>
      </c>
      <c r="E104" s="57"/>
      <c r="F104" s="57"/>
      <c r="G104" s="145"/>
      <c r="H104" s="145"/>
      <c r="I104" s="36"/>
      <c r="J104" s="37"/>
      <c r="K104" s="38"/>
    </row>
    <row r="105" spans="1:11" ht="15" customHeight="1">
      <c r="A105" s="140"/>
      <c r="B105" s="142"/>
      <c r="C105" s="143"/>
      <c r="D105" s="56" t="s">
        <v>61</v>
      </c>
      <c r="E105" s="57"/>
      <c r="F105" s="57"/>
      <c r="G105" s="145"/>
      <c r="H105" s="145"/>
      <c r="I105" s="36"/>
      <c r="J105" s="37"/>
      <c r="K105" s="38"/>
    </row>
    <row r="106" spans="1:11" ht="15" customHeight="1">
      <c r="A106" s="140"/>
      <c r="B106" s="142"/>
      <c r="C106" s="143" t="s">
        <v>130</v>
      </c>
      <c r="D106" s="143"/>
      <c r="E106" s="57"/>
      <c r="F106" s="57"/>
      <c r="G106" s="145"/>
      <c r="H106" s="145"/>
      <c r="I106" s="36"/>
      <c r="J106" s="37"/>
      <c r="K106" s="38"/>
    </row>
    <row r="107" spans="1:11" ht="15" customHeight="1">
      <c r="A107" s="140"/>
      <c r="B107" s="142"/>
      <c r="C107" s="147" t="s">
        <v>131</v>
      </c>
      <c r="D107" s="147"/>
      <c r="E107" s="57"/>
      <c r="F107" s="57"/>
      <c r="G107" s="146"/>
      <c r="H107" s="146"/>
      <c r="I107" s="36"/>
      <c r="J107" s="37"/>
      <c r="K107" s="38"/>
    </row>
    <row r="108" spans="1:11" ht="15" customHeight="1">
      <c r="A108" s="140"/>
      <c r="B108" s="139"/>
      <c r="C108" s="114" t="s">
        <v>132</v>
      </c>
      <c r="D108" s="115"/>
      <c r="E108" s="57"/>
      <c r="F108" s="57"/>
      <c r="G108" s="144"/>
      <c r="H108" s="144"/>
      <c r="I108" s="36"/>
      <c r="J108" s="37"/>
      <c r="K108" s="38"/>
    </row>
    <row r="109" spans="1:11" ht="15" customHeight="1">
      <c r="A109" s="140"/>
      <c r="B109" s="140"/>
      <c r="C109" s="143" t="s">
        <v>165</v>
      </c>
      <c r="D109" s="143"/>
      <c r="E109" s="57"/>
      <c r="F109" s="57"/>
      <c r="G109" s="145"/>
      <c r="H109" s="145"/>
      <c r="I109" s="36"/>
      <c r="J109" s="37"/>
      <c r="K109" s="38"/>
    </row>
    <row r="110" spans="1:11" ht="15" customHeight="1">
      <c r="A110" s="140"/>
      <c r="B110" s="140"/>
      <c r="C110" s="147" t="s">
        <v>166</v>
      </c>
      <c r="D110" s="147"/>
      <c r="E110" s="57"/>
      <c r="F110" s="57"/>
      <c r="G110" s="145"/>
      <c r="H110" s="145"/>
      <c r="I110" s="36"/>
      <c r="J110" s="37"/>
      <c r="K110" s="38"/>
    </row>
    <row r="111" spans="1:11" ht="15" customHeight="1">
      <c r="A111" s="140"/>
      <c r="B111" s="140"/>
      <c r="C111" s="112" t="s">
        <v>59</v>
      </c>
      <c r="D111" s="56" t="s">
        <v>60</v>
      </c>
      <c r="E111" s="57"/>
      <c r="F111" s="57"/>
      <c r="G111" s="145"/>
      <c r="H111" s="145"/>
      <c r="I111" s="36"/>
      <c r="J111" s="37"/>
      <c r="K111" s="38"/>
    </row>
    <row r="112" spans="1:11" ht="15" customHeight="1">
      <c r="A112" s="140"/>
      <c r="B112" s="140"/>
      <c r="C112" s="113"/>
      <c r="D112" s="56" t="s">
        <v>61</v>
      </c>
      <c r="E112" s="57"/>
      <c r="F112" s="57"/>
      <c r="G112" s="145"/>
      <c r="H112" s="145"/>
      <c r="I112" s="36"/>
      <c r="J112" s="37"/>
      <c r="K112" s="38"/>
    </row>
    <row r="113" spans="1:11" ht="15" customHeight="1">
      <c r="A113" s="140"/>
      <c r="B113" s="140"/>
      <c r="C113" s="114" t="s">
        <v>130</v>
      </c>
      <c r="D113" s="115"/>
      <c r="E113" s="57"/>
      <c r="F113" s="57"/>
      <c r="G113" s="145"/>
      <c r="H113" s="145"/>
      <c r="I113" s="36"/>
      <c r="J113" s="37"/>
      <c r="K113" s="38"/>
    </row>
    <row r="114" spans="1:11" ht="15" customHeight="1">
      <c r="A114" s="140"/>
      <c r="B114" s="141"/>
      <c r="C114" s="116" t="s">
        <v>131</v>
      </c>
      <c r="D114" s="117"/>
      <c r="E114" s="57"/>
      <c r="F114" s="57"/>
      <c r="G114" s="146"/>
      <c r="H114" s="146"/>
      <c r="I114" s="36"/>
      <c r="J114" s="37"/>
      <c r="K114" s="38"/>
    </row>
    <row r="115" spans="1:11" ht="15" customHeight="1">
      <c r="A115" s="140"/>
      <c r="B115" s="134" t="s">
        <v>50</v>
      </c>
      <c r="C115" s="108" t="s">
        <v>132</v>
      </c>
      <c r="D115" s="109"/>
      <c r="E115" s="45">
        <f>SUM(E101,E108)</f>
        <v>0</v>
      </c>
      <c r="F115" s="45">
        <f>SUM(F101,F108)</f>
        <v>0</v>
      </c>
      <c r="G115" s="45">
        <f>IF(H115&gt;E115-F115,E115-F115,H115)</f>
        <v>0</v>
      </c>
      <c r="H115" s="46">
        <v>175000</v>
      </c>
      <c r="I115" s="36" t="s">
        <v>146</v>
      </c>
      <c r="J115" s="37" t="s">
        <v>62</v>
      </c>
      <c r="K115" s="38">
        <f>E115-F115</f>
        <v>0</v>
      </c>
    </row>
    <row r="116" spans="1:11" ht="15" customHeight="1">
      <c r="A116" s="140"/>
      <c r="B116" s="135"/>
      <c r="C116" s="137" t="s">
        <v>165</v>
      </c>
      <c r="D116" s="137"/>
      <c r="E116" s="45">
        <f>SUM(E102,E109)</f>
        <v>0</v>
      </c>
      <c r="F116" s="45">
        <f t="shared" ref="F116:F121" si="16">SUM(F102,F109)</f>
        <v>0</v>
      </c>
      <c r="G116" s="45">
        <f t="shared" ref="G116:G121" si="17">IF(H116&gt;E116-F116,E116-F116,H116)</f>
        <v>0</v>
      </c>
      <c r="H116" s="46">
        <v>57000</v>
      </c>
      <c r="I116" s="36" t="s">
        <v>146</v>
      </c>
      <c r="J116" s="37" t="s">
        <v>62</v>
      </c>
      <c r="K116" s="38">
        <f t="shared" ref="K116:K121" si="18">E116-F116</f>
        <v>0</v>
      </c>
    </row>
    <row r="117" spans="1:11" ht="15" customHeight="1">
      <c r="A117" s="140"/>
      <c r="B117" s="135"/>
      <c r="C117" s="138" t="s">
        <v>166</v>
      </c>
      <c r="D117" s="138"/>
      <c r="E117" s="45">
        <f t="shared" ref="E117:E121" si="19">SUM(E103,E110)</f>
        <v>0</v>
      </c>
      <c r="F117" s="45">
        <f t="shared" si="16"/>
        <v>0</v>
      </c>
      <c r="G117" s="45">
        <f t="shared" si="17"/>
        <v>0</v>
      </c>
      <c r="H117" s="46">
        <v>21000</v>
      </c>
      <c r="I117" s="36" t="s">
        <v>146</v>
      </c>
      <c r="J117" s="37" t="s">
        <v>62</v>
      </c>
      <c r="K117" s="38">
        <f t="shared" si="18"/>
        <v>0</v>
      </c>
    </row>
    <row r="118" spans="1:11" ht="15" customHeight="1">
      <c r="A118" s="140"/>
      <c r="B118" s="135"/>
      <c r="C118" s="106" t="s">
        <v>59</v>
      </c>
      <c r="D118" s="44" t="s">
        <v>60</v>
      </c>
      <c r="E118" s="45">
        <f t="shared" si="19"/>
        <v>0</v>
      </c>
      <c r="F118" s="45">
        <f t="shared" si="16"/>
        <v>0</v>
      </c>
      <c r="G118" s="45">
        <f t="shared" si="17"/>
        <v>0</v>
      </c>
      <c r="H118" s="46">
        <v>10000</v>
      </c>
      <c r="I118" s="36" t="s">
        <v>146</v>
      </c>
      <c r="J118" s="37" t="s">
        <v>62</v>
      </c>
      <c r="K118" s="38">
        <f t="shared" si="18"/>
        <v>0</v>
      </c>
    </row>
    <row r="119" spans="1:11" ht="15" customHeight="1">
      <c r="A119" s="140"/>
      <c r="B119" s="135"/>
      <c r="C119" s="107"/>
      <c r="D119" s="44" t="s">
        <v>61</v>
      </c>
      <c r="E119" s="45">
        <f t="shared" si="19"/>
        <v>0</v>
      </c>
      <c r="F119" s="45">
        <f t="shared" si="16"/>
        <v>0</v>
      </c>
      <c r="G119" s="45">
        <f t="shared" si="17"/>
        <v>0</v>
      </c>
      <c r="H119" s="46">
        <v>15000</v>
      </c>
      <c r="I119" s="36" t="s">
        <v>146</v>
      </c>
      <c r="J119" s="37" t="s">
        <v>62</v>
      </c>
      <c r="K119" s="38">
        <f t="shared" si="18"/>
        <v>0</v>
      </c>
    </row>
    <row r="120" spans="1:11" ht="15" customHeight="1">
      <c r="A120" s="140"/>
      <c r="B120" s="135"/>
      <c r="C120" s="108" t="s">
        <v>130</v>
      </c>
      <c r="D120" s="109"/>
      <c r="E120" s="45">
        <f t="shared" si="19"/>
        <v>0</v>
      </c>
      <c r="F120" s="45">
        <f t="shared" si="16"/>
        <v>0</v>
      </c>
      <c r="G120" s="45">
        <f t="shared" si="17"/>
        <v>0</v>
      </c>
      <c r="H120" s="46">
        <v>43000</v>
      </c>
      <c r="I120" s="36" t="s">
        <v>146</v>
      </c>
      <c r="J120" s="37" t="s">
        <v>62</v>
      </c>
      <c r="K120" s="38">
        <f t="shared" si="18"/>
        <v>0</v>
      </c>
    </row>
    <row r="121" spans="1:11" ht="15" customHeight="1">
      <c r="A121" s="141"/>
      <c r="B121" s="136"/>
      <c r="C121" s="110" t="s">
        <v>131</v>
      </c>
      <c r="D121" s="111"/>
      <c r="E121" s="45">
        <f t="shared" si="19"/>
        <v>0</v>
      </c>
      <c r="F121" s="45">
        <f t="shared" si="16"/>
        <v>0</v>
      </c>
      <c r="G121" s="45">
        <f t="shared" si="17"/>
        <v>0</v>
      </c>
      <c r="H121" s="60" t="s">
        <v>139</v>
      </c>
      <c r="I121" s="36" t="s">
        <v>146</v>
      </c>
      <c r="J121" s="37" t="s">
        <v>62</v>
      </c>
      <c r="K121" s="38">
        <f t="shared" si="18"/>
        <v>0</v>
      </c>
    </row>
    <row r="122" spans="1:11" ht="15" customHeight="1">
      <c r="A122" s="139"/>
      <c r="B122" s="142"/>
      <c r="C122" s="143" t="s">
        <v>132</v>
      </c>
      <c r="D122" s="143"/>
      <c r="E122" s="57"/>
      <c r="F122" s="57"/>
      <c r="G122" s="144"/>
      <c r="H122" s="144"/>
      <c r="I122" s="36"/>
      <c r="J122" s="37"/>
      <c r="K122" s="38"/>
    </row>
    <row r="123" spans="1:11" ht="15" customHeight="1">
      <c r="A123" s="140"/>
      <c r="B123" s="142"/>
      <c r="C123" s="143" t="s">
        <v>165</v>
      </c>
      <c r="D123" s="143"/>
      <c r="E123" s="57"/>
      <c r="F123" s="57"/>
      <c r="G123" s="145"/>
      <c r="H123" s="145"/>
      <c r="I123" s="36"/>
      <c r="J123" s="37"/>
      <c r="K123" s="38"/>
    </row>
    <row r="124" spans="1:11" ht="15" customHeight="1">
      <c r="A124" s="140"/>
      <c r="B124" s="142"/>
      <c r="C124" s="147" t="s">
        <v>166</v>
      </c>
      <c r="D124" s="147"/>
      <c r="E124" s="57"/>
      <c r="F124" s="57"/>
      <c r="G124" s="145"/>
      <c r="H124" s="145"/>
      <c r="I124" s="36"/>
      <c r="J124" s="37"/>
      <c r="K124" s="38"/>
    </row>
    <row r="125" spans="1:11" ht="15" customHeight="1">
      <c r="A125" s="140"/>
      <c r="B125" s="142"/>
      <c r="C125" s="143" t="s">
        <v>59</v>
      </c>
      <c r="D125" s="56" t="s">
        <v>60</v>
      </c>
      <c r="E125" s="57"/>
      <c r="F125" s="57"/>
      <c r="G125" s="145"/>
      <c r="H125" s="145"/>
      <c r="I125" s="36"/>
      <c r="J125" s="37"/>
      <c r="K125" s="38"/>
    </row>
    <row r="126" spans="1:11" ht="15" customHeight="1">
      <c r="A126" s="140"/>
      <c r="B126" s="142"/>
      <c r="C126" s="143"/>
      <c r="D126" s="56" t="s">
        <v>61</v>
      </c>
      <c r="E126" s="57"/>
      <c r="F126" s="57"/>
      <c r="G126" s="145"/>
      <c r="H126" s="145"/>
      <c r="I126" s="36"/>
      <c r="J126" s="37"/>
      <c r="K126" s="38"/>
    </row>
    <row r="127" spans="1:11" ht="15" customHeight="1">
      <c r="A127" s="140"/>
      <c r="B127" s="142"/>
      <c r="C127" s="143" t="s">
        <v>130</v>
      </c>
      <c r="D127" s="143"/>
      <c r="E127" s="57"/>
      <c r="F127" s="57"/>
      <c r="G127" s="145"/>
      <c r="H127" s="145"/>
      <c r="I127" s="36"/>
      <c r="J127" s="37"/>
      <c r="K127" s="38"/>
    </row>
    <row r="128" spans="1:11" ht="15" customHeight="1">
      <c r="A128" s="140"/>
      <c r="B128" s="142"/>
      <c r="C128" s="147" t="s">
        <v>131</v>
      </c>
      <c r="D128" s="147"/>
      <c r="E128" s="57"/>
      <c r="F128" s="57"/>
      <c r="G128" s="146"/>
      <c r="H128" s="146"/>
      <c r="I128" s="36"/>
      <c r="J128" s="37"/>
      <c r="K128" s="38"/>
    </row>
    <row r="129" spans="1:11" ht="15" customHeight="1">
      <c r="A129" s="140"/>
      <c r="B129" s="139"/>
      <c r="C129" s="114" t="s">
        <v>132</v>
      </c>
      <c r="D129" s="115"/>
      <c r="E129" s="57"/>
      <c r="F129" s="57"/>
      <c r="G129" s="144"/>
      <c r="H129" s="144"/>
      <c r="I129" s="36"/>
      <c r="J129" s="37"/>
      <c r="K129" s="38"/>
    </row>
    <row r="130" spans="1:11" ht="15" customHeight="1">
      <c r="A130" s="140"/>
      <c r="B130" s="140"/>
      <c r="C130" s="143" t="s">
        <v>165</v>
      </c>
      <c r="D130" s="143"/>
      <c r="E130" s="57"/>
      <c r="F130" s="57"/>
      <c r="G130" s="145"/>
      <c r="H130" s="145"/>
      <c r="I130" s="36"/>
      <c r="J130" s="37"/>
      <c r="K130" s="38"/>
    </row>
    <row r="131" spans="1:11" ht="15" customHeight="1">
      <c r="A131" s="140"/>
      <c r="B131" s="140"/>
      <c r="C131" s="147" t="s">
        <v>166</v>
      </c>
      <c r="D131" s="147"/>
      <c r="E131" s="57"/>
      <c r="F131" s="57"/>
      <c r="G131" s="145"/>
      <c r="H131" s="145"/>
      <c r="I131" s="36"/>
      <c r="J131" s="37"/>
      <c r="K131" s="38"/>
    </row>
    <row r="132" spans="1:11" ht="15" customHeight="1">
      <c r="A132" s="140"/>
      <c r="B132" s="140"/>
      <c r="C132" s="112" t="s">
        <v>59</v>
      </c>
      <c r="D132" s="56" t="s">
        <v>60</v>
      </c>
      <c r="E132" s="57"/>
      <c r="F132" s="57"/>
      <c r="G132" s="145"/>
      <c r="H132" s="145"/>
      <c r="I132" s="36"/>
      <c r="J132" s="37"/>
      <c r="K132" s="38"/>
    </row>
    <row r="133" spans="1:11" ht="15" customHeight="1">
      <c r="A133" s="140"/>
      <c r="B133" s="140"/>
      <c r="C133" s="113"/>
      <c r="D133" s="56" t="s">
        <v>61</v>
      </c>
      <c r="E133" s="57"/>
      <c r="F133" s="57"/>
      <c r="G133" s="145"/>
      <c r="H133" s="145"/>
      <c r="I133" s="36"/>
      <c r="J133" s="37"/>
      <c r="K133" s="38"/>
    </row>
    <row r="134" spans="1:11" ht="15" customHeight="1">
      <c r="A134" s="140"/>
      <c r="B134" s="140"/>
      <c r="C134" s="114" t="s">
        <v>130</v>
      </c>
      <c r="D134" s="115"/>
      <c r="E134" s="57"/>
      <c r="F134" s="57"/>
      <c r="G134" s="145"/>
      <c r="H134" s="145"/>
      <c r="I134" s="36"/>
      <c r="J134" s="37"/>
      <c r="K134" s="38"/>
    </row>
    <row r="135" spans="1:11" ht="15" customHeight="1">
      <c r="A135" s="140"/>
      <c r="B135" s="141"/>
      <c r="C135" s="116" t="s">
        <v>131</v>
      </c>
      <c r="D135" s="117"/>
      <c r="E135" s="57"/>
      <c r="F135" s="57"/>
      <c r="G135" s="146"/>
      <c r="H135" s="146"/>
      <c r="I135" s="36"/>
      <c r="J135" s="37"/>
      <c r="K135" s="38"/>
    </row>
    <row r="136" spans="1:11" ht="15" customHeight="1">
      <c r="A136" s="140"/>
      <c r="B136" s="134" t="s">
        <v>50</v>
      </c>
      <c r="C136" s="108" t="s">
        <v>132</v>
      </c>
      <c r="D136" s="109"/>
      <c r="E136" s="45">
        <f>SUM(E122,E129)</f>
        <v>0</v>
      </c>
      <c r="F136" s="45">
        <f>SUM(F122,F129)</f>
        <v>0</v>
      </c>
      <c r="G136" s="45">
        <f>IF(H136&gt;E136-F136,E136-F136,H136)</f>
        <v>0</v>
      </c>
      <c r="H136" s="46">
        <v>175000</v>
      </c>
      <c r="I136" s="36" t="s">
        <v>146</v>
      </c>
      <c r="J136" s="37" t="s">
        <v>62</v>
      </c>
      <c r="K136" s="38">
        <f>E136-F136</f>
        <v>0</v>
      </c>
    </row>
    <row r="137" spans="1:11" ht="15" customHeight="1">
      <c r="A137" s="140"/>
      <c r="B137" s="135"/>
      <c r="C137" s="137" t="s">
        <v>165</v>
      </c>
      <c r="D137" s="137"/>
      <c r="E137" s="45">
        <f>SUM(E123,E130)</f>
        <v>0</v>
      </c>
      <c r="F137" s="45">
        <f t="shared" ref="F137:F142" si="20">SUM(F123,F130)</f>
        <v>0</v>
      </c>
      <c r="G137" s="45">
        <f t="shared" ref="G137:G142" si="21">IF(H137&gt;E137-F137,E137-F137,H137)</f>
        <v>0</v>
      </c>
      <c r="H137" s="46">
        <v>57000</v>
      </c>
      <c r="I137" s="36" t="s">
        <v>146</v>
      </c>
      <c r="J137" s="37" t="s">
        <v>62</v>
      </c>
      <c r="K137" s="38">
        <f t="shared" ref="K137:K142" si="22">E137-F137</f>
        <v>0</v>
      </c>
    </row>
    <row r="138" spans="1:11" ht="15" customHeight="1">
      <c r="A138" s="140"/>
      <c r="B138" s="135"/>
      <c r="C138" s="138" t="s">
        <v>166</v>
      </c>
      <c r="D138" s="138"/>
      <c r="E138" s="45">
        <f t="shared" ref="E138:E142" si="23">SUM(E124,E131)</f>
        <v>0</v>
      </c>
      <c r="F138" s="45">
        <f t="shared" si="20"/>
        <v>0</v>
      </c>
      <c r="G138" s="45">
        <f t="shared" si="21"/>
        <v>0</v>
      </c>
      <c r="H138" s="46">
        <v>21000</v>
      </c>
      <c r="I138" s="36" t="s">
        <v>146</v>
      </c>
      <c r="J138" s="37" t="s">
        <v>62</v>
      </c>
      <c r="K138" s="38">
        <f t="shared" si="22"/>
        <v>0</v>
      </c>
    </row>
    <row r="139" spans="1:11" ht="15" customHeight="1">
      <c r="A139" s="140"/>
      <c r="B139" s="135"/>
      <c r="C139" s="106" t="s">
        <v>59</v>
      </c>
      <c r="D139" s="44" t="s">
        <v>60</v>
      </c>
      <c r="E139" s="45">
        <f t="shared" si="23"/>
        <v>0</v>
      </c>
      <c r="F139" s="45">
        <f t="shared" si="20"/>
        <v>0</v>
      </c>
      <c r="G139" s="45">
        <f t="shared" si="21"/>
        <v>0</v>
      </c>
      <c r="H139" s="46">
        <v>10000</v>
      </c>
      <c r="I139" s="36" t="s">
        <v>146</v>
      </c>
      <c r="J139" s="37" t="s">
        <v>62</v>
      </c>
      <c r="K139" s="38">
        <f t="shared" si="22"/>
        <v>0</v>
      </c>
    </row>
    <row r="140" spans="1:11" ht="15" customHeight="1">
      <c r="A140" s="140"/>
      <c r="B140" s="135"/>
      <c r="C140" s="107"/>
      <c r="D140" s="44" t="s">
        <v>61</v>
      </c>
      <c r="E140" s="45">
        <f t="shared" si="23"/>
        <v>0</v>
      </c>
      <c r="F140" s="45">
        <f t="shared" si="20"/>
        <v>0</v>
      </c>
      <c r="G140" s="45">
        <f t="shared" si="21"/>
        <v>0</v>
      </c>
      <c r="H140" s="46">
        <v>15000</v>
      </c>
      <c r="I140" s="36" t="s">
        <v>146</v>
      </c>
      <c r="J140" s="37" t="s">
        <v>62</v>
      </c>
      <c r="K140" s="38">
        <f t="shared" si="22"/>
        <v>0</v>
      </c>
    </row>
    <row r="141" spans="1:11" ht="15" customHeight="1">
      <c r="A141" s="140"/>
      <c r="B141" s="135"/>
      <c r="C141" s="108" t="s">
        <v>130</v>
      </c>
      <c r="D141" s="109"/>
      <c r="E141" s="45">
        <f t="shared" si="23"/>
        <v>0</v>
      </c>
      <c r="F141" s="45">
        <f t="shared" si="20"/>
        <v>0</v>
      </c>
      <c r="G141" s="45">
        <f t="shared" si="21"/>
        <v>0</v>
      </c>
      <c r="H141" s="46">
        <v>43000</v>
      </c>
      <c r="I141" s="36" t="s">
        <v>146</v>
      </c>
      <c r="J141" s="37" t="s">
        <v>62</v>
      </c>
      <c r="K141" s="38">
        <f t="shared" si="22"/>
        <v>0</v>
      </c>
    </row>
    <row r="142" spans="1:11" ht="15" customHeight="1">
      <c r="A142" s="141"/>
      <c r="B142" s="136"/>
      <c r="C142" s="110" t="s">
        <v>131</v>
      </c>
      <c r="D142" s="111"/>
      <c r="E142" s="45">
        <f t="shared" si="23"/>
        <v>0</v>
      </c>
      <c r="F142" s="45">
        <f t="shared" si="20"/>
        <v>0</v>
      </c>
      <c r="G142" s="45">
        <f t="shared" si="21"/>
        <v>0</v>
      </c>
      <c r="H142" s="60" t="s">
        <v>139</v>
      </c>
      <c r="I142" s="36" t="s">
        <v>146</v>
      </c>
      <c r="J142" s="37" t="s">
        <v>62</v>
      </c>
      <c r="K142" s="38">
        <f t="shared" si="22"/>
        <v>0</v>
      </c>
    </row>
    <row r="143" spans="1:11" ht="15" customHeight="1">
      <c r="A143" s="139"/>
      <c r="B143" s="142"/>
      <c r="C143" s="143" t="s">
        <v>132</v>
      </c>
      <c r="D143" s="143"/>
      <c r="E143" s="57"/>
      <c r="F143" s="57"/>
      <c r="G143" s="144"/>
      <c r="H143" s="144"/>
      <c r="I143" s="36"/>
      <c r="J143" s="37"/>
      <c r="K143" s="38"/>
    </row>
    <row r="144" spans="1:11" ht="15" customHeight="1">
      <c r="A144" s="140"/>
      <c r="B144" s="142"/>
      <c r="C144" s="143" t="s">
        <v>165</v>
      </c>
      <c r="D144" s="143"/>
      <c r="E144" s="57"/>
      <c r="F144" s="57"/>
      <c r="G144" s="145"/>
      <c r="H144" s="145"/>
      <c r="I144" s="36"/>
      <c r="J144" s="37"/>
      <c r="K144" s="38"/>
    </row>
    <row r="145" spans="1:11" ht="15" customHeight="1">
      <c r="A145" s="140"/>
      <c r="B145" s="142"/>
      <c r="C145" s="147" t="s">
        <v>166</v>
      </c>
      <c r="D145" s="147"/>
      <c r="E145" s="57"/>
      <c r="F145" s="57"/>
      <c r="G145" s="145"/>
      <c r="H145" s="145"/>
      <c r="I145" s="36"/>
      <c r="J145" s="37"/>
      <c r="K145" s="38"/>
    </row>
    <row r="146" spans="1:11" ht="15" customHeight="1">
      <c r="A146" s="140"/>
      <c r="B146" s="142"/>
      <c r="C146" s="143" t="s">
        <v>59</v>
      </c>
      <c r="D146" s="56" t="s">
        <v>60</v>
      </c>
      <c r="E146" s="57"/>
      <c r="F146" s="57"/>
      <c r="G146" s="145"/>
      <c r="H146" s="145"/>
      <c r="I146" s="36"/>
      <c r="J146" s="37"/>
      <c r="K146" s="38"/>
    </row>
    <row r="147" spans="1:11" ht="15" customHeight="1">
      <c r="A147" s="140"/>
      <c r="B147" s="142"/>
      <c r="C147" s="143"/>
      <c r="D147" s="56" t="s">
        <v>61</v>
      </c>
      <c r="E147" s="57"/>
      <c r="F147" s="57"/>
      <c r="G147" s="145"/>
      <c r="H147" s="145"/>
      <c r="I147" s="36"/>
      <c r="J147" s="37"/>
      <c r="K147" s="38"/>
    </row>
    <row r="148" spans="1:11" ht="15" customHeight="1">
      <c r="A148" s="140"/>
      <c r="B148" s="142"/>
      <c r="C148" s="143" t="s">
        <v>130</v>
      </c>
      <c r="D148" s="143"/>
      <c r="E148" s="57"/>
      <c r="F148" s="57"/>
      <c r="G148" s="145"/>
      <c r="H148" s="145"/>
      <c r="I148" s="36"/>
      <c r="J148" s="37"/>
      <c r="K148" s="38"/>
    </row>
    <row r="149" spans="1:11" ht="15" customHeight="1">
      <c r="A149" s="140"/>
      <c r="B149" s="142"/>
      <c r="C149" s="147" t="s">
        <v>131</v>
      </c>
      <c r="D149" s="147"/>
      <c r="E149" s="57"/>
      <c r="F149" s="57"/>
      <c r="G149" s="146"/>
      <c r="H149" s="146"/>
      <c r="I149" s="36"/>
      <c r="J149" s="37"/>
      <c r="K149" s="38"/>
    </row>
    <row r="150" spans="1:11" ht="15" customHeight="1">
      <c r="A150" s="140"/>
      <c r="B150" s="139"/>
      <c r="C150" s="114" t="s">
        <v>132</v>
      </c>
      <c r="D150" s="115"/>
      <c r="E150" s="57"/>
      <c r="F150" s="57"/>
      <c r="G150" s="144"/>
      <c r="H150" s="144"/>
      <c r="I150" s="36"/>
      <c r="J150" s="37"/>
      <c r="K150" s="38"/>
    </row>
    <row r="151" spans="1:11" ht="15" customHeight="1">
      <c r="A151" s="140"/>
      <c r="B151" s="140"/>
      <c r="C151" s="143" t="s">
        <v>165</v>
      </c>
      <c r="D151" s="143"/>
      <c r="E151" s="57"/>
      <c r="F151" s="57"/>
      <c r="G151" s="145"/>
      <c r="H151" s="145"/>
      <c r="I151" s="36"/>
      <c r="J151" s="37"/>
      <c r="K151" s="38"/>
    </row>
    <row r="152" spans="1:11" ht="15" customHeight="1">
      <c r="A152" s="140"/>
      <c r="B152" s="140"/>
      <c r="C152" s="147" t="s">
        <v>166</v>
      </c>
      <c r="D152" s="147"/>
      <c r="E152" s="57"/>
      <c r="F152" s="57"/>
      <c r="G152" s="145"/>
      <c r="H152" s="145"/>
      <c r="I152" s="36"/>
      <c r="J152" s="37"/>
      <c r="K152" s="38"/>
    </row>
    <row r="153" spans="1:11" ht="15" customHeight="1">
      <c r="A153" s="140"/>
      <c r="B153" s="140"/>
      <c r="C153" s="112" t="s">
        <v>59</v>
      </c>
      <c r="D153" s="56" t="s">
        <v>60</v>
      </c>
      <c r="E153" s="57"/>
      <c r="F153" s="57"/>
      <c r="G153" s="145"/>
      <c r="H153" s="145"/>
      <c r="I153" s="36"/>
      <c r="J153" s="37"/>
      <c r="K153" s="38"/>
    </row>
    <row r="154" spans="1:11" ht="15" customHeight="1">
      <c r="A154" s="140"/>
      <c r="B154" s="140"/>
      <c r="C154" s="113"/>
      <c r="D154" s="56" t="s">
        <v>61</v>
      </c>
      <c r="E154" s="57"/>
      <c r="F154" s="57"/>
      <c r="G154" s="145"/>
      <c r="H154" s="145"/>
      <c r="I154" s="36"/>
      <c r="J154" s="37"/>
      <c r="K154" s="38"/>
    </row>
    <row r="155" spans="1:11" ht="15" customHeight="1">
      <c r="A155" s="140"/>
      <c r="B155" s="140"/>
      <c r="C155" s="114" t="s">
        <v>130</v>
      </c>
      <c r="D155" s="115"/>
      <c r="E155" s="57"/>
      <c r="F155" s="57"/>
      <c r="G155" s="145"/>
      <c r="H155" s="145"/>
      <c r="I155" s="36"/>
      <c r="J155" s="37"/>
      <c r="K155" s="38"/>
    </row>
    <row r="156" spans="1:11" ht="15" customHeight="1">
      <c r="A156" s="140"/>
      <c r="B156" s="141"/>
      <c r="C156" s="116" t="s">
        <v>131</v>
      </c>
      <c r="D156" s="117"/>
      <c r="E156" s="57"/>
      <c r="F156" s="57"/>
      <c r="G156" s="146"/>
      <c r="H156" s="146"/>
      <c r="I156" s="36"/>
      <c r="J156" s="37"/>
      <c r="K156" s="38"/>
    </row>
    <row r="157" spans="1:11" ht="15" customHeight="1">
      <c r="A157" s="140"/>
      <c r="B157" s="134" t="s">
        <v>50</v>
      </c>
      <c r="C157" s="108" t="s">
        <v>132</v>
      </c>
      <c r="D157" s="109"/>
      <c r="E157" s="45">
        <f>SUM(E143,E150)</f>
        <v>0</v>
      </c>
      <c r="F157" s="45">
        <f>SUM(F143,F150)</f>
        <v>0</v>
      </c>
      <c r="G157" s="45">
        <f>IF(H157&gt;E157-F157,E157-F157,H157)</f>
        <v>0</v>
      </c>
      <c r="H157" s="46">
        <v>175000</v>
      </c>
      <c r="I157" s="36" t="s">
        <v>146</v>
      </c>
      <c r="J157" s="37" t="s">
        <v>62</v>
      </c>
      <c r="K157" s="38">
        <f>E157-F157</f>
        <v>0</v>
      </c>
    </row>
    <row r="158" spans="1:11" ht="15" customHeight="1">
      <c r="A158" s="140"/>
      <c r="B158" s="135"/>
      <c r="C158" s="137" t="s">
        <v>165</v>
      </c>
      <c r="D158" s="137"/>
      <c r="E158" s="45">
        <f>SUM(E144,E151)</f>
        <v>0</v>
      </c>
      <c r="F158" s="45">
        <f t="shared" ref="F158:F163" si="24">SUM(F144,F151)</f>
        <v>0</v>
      </c>
      <c r="G158" s="45">
        <f t="shared" ref="G158:G163" si="25">IF(H158&gt;E158-F158,E158-F158,H158)</f>
        <v>0</v>
      </c>
      <c r="H158" s="46">
        <v>57000</v>
      </c>
      <c r="I158" s="36" t="s">
        <v>146</v>
      </c>
      <c r="J158" s="37" t="s">
        <v>62</v>
      </c>
      <c r="K158" s="38">
        <f t="shared" ref="K158:K163" si="26">E158-F158</f>
        <v>0</v>
      </c>
    </row>
    <row r="159" spans="1:11" ht="15" customHeight="1">
      <c r="A159" s="140"/>
      <c r="B159" s="135"/>
      <c r="C159" s="138" t="s">
        <v>166</v>
      </c>
      <c r="D159" s="138"/>
      <c r="E159" s="45">
        <f t="shared" ref="E159:E163" si="27">SUM(E145,E152)</f>
        <v>0</v>
      </c>
      <c r="F159" s="45">
        <f t="shared" si="24"/>
        <v>0</v>
      </c>
      <c r="G159" s="45">
        <f t="shared" si="25"/>
        <v>0</v>
      </c>
      <c r="H159" s="46">
        <v>21000</v>
      </c>
      <c r="I159" s="36" t="s">
        <v>146</v>
      </c>
      <c r="J159" s="37" t="s">
        <v>62</v>
      </c>
      <c r="K159" s="38">
        <f t="shared" si="26"/>
        <v>0</v>
      </c>
    </row>
    <row r="160" spans="1:11" ht="15" customHeight="1">
      <c r="A160" s="140"/>
      <c r="B160" s="135"/>
      <c r="C160" s="106" t="s">
        <v>59</v>
      </c>
      <c r="D160" s="44" t="s">
        <v>60</v>
      </c>
      <c r="E160" s="45">
        <f t="shared" si="27"/>
        <v>0</v>
      </c>
      <c r="F160" s="45">
        <f t="shared" si="24"/>
        <v>0</v>
      </c>
      <c r="G160" s="45">
        <f t="shared" si="25"/>
        <v>0</v>
      </c>
      <c r="H160" s="46">
        <v>10000</v>
      </c>
      <c r="I160" s="36" t="s">
        <v>146</v>
      </c>
      <c r="J160" s="37" t="s">
        <v>62</v>
      </c>
      <c r="K160" s="38">
        <f t="shared" si="26"/>
        <v>0</v>
      </c>
    </row>
    <row r="161" spans="1:11" ht="15" customHeight="1">
      <c r="A161" s="140"/>
      <c r="B161" s="135"/>
      <c r="C161" s="107"/>
      <c r="D161" s="44" t="s">
        <v>61</v>
      </c>
      <c r="E161" s="45">
        <f t="shared" si="27"/>
        <v>0</v>
      </c>
      <c r="F161" s="45">
        <f t="shared" si="24"/>
        <v>0</v>
      </c>
      <c r="G161" s="45">
        <f t="shared" si="25"/>
        <v>0</v>
      </c>
      <c r="H161" s="46">
        <v>15000</v>
      </c>
      <c r="I161" s="36" t="s">
        <v>146</v>
      </c>
      <c r="J161" s="37" t="s">
        <v>62</v>
      </c>
      <c r="K161" s="38">
        <f t="shared" si="26"/>
        <v>0</v>
      </c>
    </row>
    <row r="162" spans="1:11" ht="15" customHeight="1">
      <c r="A162" s="140"/>
      <c r="B162" s="135"/>
      <c r="C162" s="108" t="s">
        <v>130</v>
      </c>
      <c r="D162" s="109"/>
      <c r="E162" s="45">
        <f t="shared" si="27"/>
        <v>0</v>
      </c>
      <c r="F162" s="45">
        <f t="shared" si="24"/>
        <v>0</v>
      </c>
      <c r="G162" s="45">
        <f t="shared" si="25"/>
        <v>0</v>
      </c>
      <c r="H162" s="46">
        <v>43000</v>
      </c>
      <c r="I162" s="36" t="s">
        <v>146</v>
      </c>
      <c r="J162" s="37" t="s">
        <v>62</v>
      </c>
      <c r="K162" s="38">
        <f t="shared" si="26"/>
        <v>0</v>
      </c>
    </row>
    <row r="163" spans="1:11" ht="15" customHeight="1">
      <c r="A163" s="141"/>
      <c r="B163" s="136"/>
      <c r="C163" s="110" t="s">
        <v>131</v>
      </c>
      <c r="D163" s="111"/>
      <c r="E163" s="45">
        <f t="shared" si="27"/>
        <v>0</v>
      </c>
      <c r="F163" s="45">
        <f t="shared" si="24"/>
        <v>0</v>
      </c>
      <c r="G163" s="45">
        <f t="shared" si="25"/>
        <v>0</v>
      </c>
      <c r="H163" s="60" t="s">
        <v>139</v>
      </c>
      <c r="I163" s="36" t="s">
        <v>146</v>
      </c>
      <c r="J163" s="37" t="s">
        <v>62</v>
      </c>
      <c r="K163" s="38">
        <f t="shared" si="26"/>
        <v>0</v>
      </c>
    </row>
    <row r="164" spans="1:11" ht="15" customHeight="1">
      <c r="A164" s="139"/>
      <c r="B164" s="142"/>
      <c r="C164" s="143" t="s">
        <v>132</v>
      </c>
      <c r="D164" s="143"/>
      <c r="E164" s="57"/>
      <c r="F164" s="57"/>
      <c r="G164" s="144"/>
      <c r="H164" s="144"/>
      <c r="I164" s="36"/>
      <c r="J164" s="37"/>
      <c r="K164" s="38"/>
    </row>
    <row r="165" spans="1:11" ht="15" customHeight="1">
      <c r="A165" s="140"/>
      <c r="B165" s="142"/>
      <c r="C165" s="143" t="s">
        <v>165</v>
      </c>
      <c r="D165" s="143"/>
      <c r="E165" s="57"/>
      <c r="F165" s="57"/>
      <c r="G165" s="145"/>
      <c r="H165" s="145"/>
      <c r="I165" s="36"/>
      <c r="J165" s="37"/>
      <c r="K165" s="38"/>
    </row>
    <row r="166" spans="1:11" ht="15" customHeight="1">
      <c r="A166" s="140"/>
      <c r="B166" s="142"/>
      <c r="C166" s="147" t="s">
        <v>166</v>
      </c>
      <c r="D166" s="147"/>
      <c r="E166" s="57"/>
      <c r="F166" s="57"/>
      <c r="G166" s="145"/>
      <c r="H166" s="145"/>
      <c r="I166" s="36"/>
      <c r="J166" s="37"/>
      <c r="K166" s="38"/>
    </row>
    <row r="167" spans="1:11" ht="15" customHeight="1">
      <c r="A167" s="140"/>
      <c r="B167" s="142"/>
      <c r="C167" s="143" t="s">
        <v>59</v>
      </c>
      <c r="D167" s="56" t="s">
        <v>60</v>
      </c>
      <c r="E167" s="57"/>
      <c r="F167" s="57"/>
      <c r="G167" s="145"/>
      <c r="H167" s="145"/>
      <c r="I167" s="36"/>
      <c r="J167" s="37"/>
      <c r="K167" s="38"/>
    </row>
    <row r="168" spans="1:11" ht="15" customHeight="1">
      <c r="A168" s="140"/>
      <c r="B168" s="142"/>
      <c r="C168" s="143"/>
      <c r="D168" s="56" t="s">
        <v>61</v>
      </c>
      <c r="E168" s="57"/>
      <c r="F168" s="57"/>
      <c r="G168" s="145"/>
      <c r="H168" s="145"/>
      <c r="I168" s="36"/>
      <c r="J168" s="37"/>
      <c r="K168" s="38"/>
    </row>
    <row r="169" spans="1:11" ht="15" customHeight="1">
      <c r="A169" s="140"/>
      <c r="B169" s="142"/>
      <c r="C169" s="143" t="s">
        <v>130</v>
      </c>
      <c r="D169" s="143"/>
      <c r="E169" s="57"/>
      <c r="F169" s="57"/>
      <c r="G169" s="145"/>
      <c r="H169" s="145"/>
      <c r="I169" s="36"/>
      <c r="J169" s="37"/>
      <c r="K169" s="38"/>
    </row>
    <row r="170" spans="1:11" ht="15" customHeight="1">
      <c r="A170" s="140"/>
      <c r="B170" s="142"/>
      <c r="C170" s="147" t="s">
        <v>131</v>
      </c>
      <c r="D170" s="147"/>
      <c r="E170" s="57"/>
      <c r="F170" s="57"/>
      <c r="G170" s="146"/>
      <c r="H170" s="146"/>
      <c r="I170" s="36"/>
      <c r="J170" s="37"/>
      <c r="K170" s="38"/>
    </row>
    <row r="171" spans="1:11" ht="15" customHeight="1">
      <c r="A171" s="140"/>
      <c r="B171" s="139"/>
      <c r="C171" s="114" t="s">
        <v>132</v>
      </c>
      <c r="D171" s="115"/>
      <c r="E171" s="57"/>
      <c r="F171" s="57"/>
      <c r="G171" s="144"/>
      <c r="H171" s="144"/>
      <c r="I171" s="36"/>
      <c r="J171" s="37"/>
      <c r="K171" s="38"/>
    </row>
    <row r="172" spans="1:11" ht="15" customHeight="1">
      <c r="A172" s="140"/>
      <c r="B172" s="140"/>
      <c r="C172" s="143" t="s">
        <v>165</v>
      </c>
      <c r="D172" s="143"/>
      <c r="E172" s="57"/>
      <c r="F172" s="57"/>
      <c r="G172" s="145"/>
      <c r="H172" s="145"/>
      <c r="I172" s="36"/>
      <c r="J172" s="37"/>
      <c r="K172" s="38"/>
    </row>
    <row r="173" spans="1:11" ht="15" customHeight="1">
      <c r="A173" s="140"/>
      <c r="B173" s="140"/>
      <c r="C173" s="147" t="s">
        <v>166</v>
      </c>
      <c r="D173" s="147"/>
      <c r="E173" s="57"/>
      <c r="F173" s="57"/>
      <c r="G173" s="145"/>
      <c r="H173" s="145"/>
      <c r="I173" s="36"/>
      <c r="J173" s="37"/>
      <c r="K173" s="38"/>
    </row>
    <row r="174" spans="1:11" ht="15" customHeight="1">
      <c r="A174" s="140"/>
      <c r="B174" s="140"/>
      <c r="C174" s="112" t="s">
        <v>59</v>
      </c>
      <c r="D174" s="56" t="s">
        <v>60</v>
      </c>
      <c r="E174" s="57"/>
      <c r="F174" s="57"/>
      <c r="G174" s="145"/>
      <c r="H174" s="145"/>
      <c r="I174" s="36"/>
      <c r="J174" s="37"/>
      <c r="K174" s="38"/>
    </row>
    <row r="175" spans="1:11" ht="15" customHeight="1">
      <c r="A175" s="140"/>
      <c r="B175" s="140"/>
      <c r="C175" s="113"/>
      <c r="D175" s="56" t="s">
        <v>61</v>
      </c>
      <c r="E175" s="57"/>
      <c r="F175" s="57"/>
      <c r="G175" s="145"/>
      <c r="H175" s="145"/>
      <c r="I175" s="36"/>
      <c r="J175" s="37"/>
      <c r="K175" s="38"/>
    </row>
    <row r="176" spans="1:11" ht="15" customHeight="1">
      <c r="A176" s="140"/>
      <c r="B176" s="140"/>
      <c r="C176" s="114" t="s">
        <v>130</v>
      </c>
      <c r="D176" s="115"/>
      <c r="E176" s="57"/>
      <c r="F176" s="57"/>
      <c r="G176" s="145"/>
      <c r="H176" s="145"/>
      <c r="I176" s="36"/>
      <c r="J176" s="37"/>
      <c r="K176" s="38"/>
    </row>
    <row r="177" spans="1:11" ht="15" customHeight="1">
      <c r="A177" s="140"/>
      <c r="B177" s="141"/>
      <c r="C177" s="116" t="s">
        <v>131</v>
      </c>
      <c r="D177" s="117"/>
      <c r="E177" s="57"/>
      <c r="F177" s="57"/>
      <c r="G177" s="146"/>
      <c r="H177" s="146"/>
      <c r="I177" s="36"/>
      <c r="J177" s="37"/>
      <c r="K177" s="38"/>
    </row>
    <row r="178" spans="1:11" ht="15" customHeight="1">
      <c r="A178" s="140"/>
      <c r="B178" s="134" t="s">
        <v>50</v>
      </c>
      <c r="C178" s="108" t="s">
        <v>132</v>
      </c>
      <c r="D178" s="109"/>
      <c r="E178" s="45">
        <f>SUM(E164,E171)</f>
        <v>0</v>
      </c>
      <c r="F178" s="45">
        <f>SUM(F164,F171)</f>
        <v>0</v>
      </c>
      <c r="G178" s="45">
        <f>IF(H178&gt;E178-F178,E178-F178,H178)</f>
        <v>0</v>
      </c>
      <c r="H178" s="46">
        <v>175000</v>
      </c>
      <c r="I178" s="36" t="s">
        <v>146</v>
      </c>
      <c r="J178" s="37" t="s">
        <v>62</v>
      </c>
      <c r="K178" s="38">
        <f>E178-F178</f>
        <v>0</v>
      </c>
    </row>
    <row r="179" spans="1:11" ht="15" customHeight="1">
      <c r="A179" s="140"/>
      <c r="B179" s="135"/>
      <c r="C179" s="137" t="s">
        <v>165</v>
      </c>
      <c r="D179" s="137"/>
      <c r="E179" s="45">
        <f>SUM(E165,E172)</f>
        <v>0</v>
      </c>
      <c r="F179" s="45">
        <f t="shared" ref="F179:F184" si="28">SUM(F165,F172)</f>
        <v>0</v>
      </c>
      <c r="G179" s="45">
        <f t="shared" ref="G179:G184" si="29">IF(H179&gt;E179-F179,E179-F179,H179)</f>
        <v>0</v>
      </c>
      <c r="H179" s="46">
        <v>57000</v>
      </c>
      <c r="I179" s="36" t="s">
        <v>146</v>
      </c>
      <c r="J179" s="37" t="s">
        <v>62</v>
      </c>
      <c r="K179" s="38">
        <f t="shared" ref="K179:K184" si="30">E179-F179</f>
        <v>0</v>
      </c>
    </row>
    <row r="180" spans="1:11" ht="15" customHeight="1">
      <c r="A180" s="140"/>
      <c r="B180" s="135"/>
      <c r="C180" s="138" t="s">
        <v>166</v>
      </c>
      <c r="D180" s="138"/>
      <c r="E180" s="45">
        <f t="shared" ref="E180:E184" si="31">SUM(E166,E173)</f>
        <v>0</v>
      </c>
      <c r="F180" s="45">
        <f t="shared" si="28"/>
        <v>0</v>
      </c>
      <c r="G180" s="45">
        <f t="shared" si="29"/>
        <v>0</v>
      </c>
      <c r="H180" s="46">
        <v>21000</v>
      </c>
      <c r="I180" s="36" t="s">
        <v>146</v>
      </c>
      <c r="J180" s="37" t="s">
        <v>62</v>
      </c>
      <c r="K180" s="38">
        <f t="shared" si="30"/>
        <v>0</v>
      </c>
    </row>
    <row r="181" spans="1:11" ht="15" customHeight="1">
      <c r="A181" s="140"/>
      <c r="B181" s="135"/>
      <c r="C181" s="106" t="s">
        <v>59</v>
      </c>
      <c r="D181" s="44" t="s">
        <v>60</v>
      </c>
      <c r="E181" s="45">
        <f t="shared" si="31"/>
        <v>0</v>
      </c>
      <c r="F181" s="45">
        <f t="shared" si="28"/>
        <v>0</v>
      </c>
      <c r="G181" s="45">
        <f t="shared" si="29"/>
        <v>0</v>
      </c>
      <c r="H181" s="46">
        <v>10000</v>
      </c>
      <c r="I181" s="36" t="s">
        <v>146</v>
      </c>
      <c r="J181" s="37" t="s">
        <v>62</v>
      </c>
      <c r="K181" s="38">
        <f t="shared" si="30"/>
        <v>0</v>
      </c>
    </row>
    <row r="182" spans="1:11" ht="15" customHeight="1">
      <c r="A182" s="140"/>
      <c r="B182" s="135"/>
      <c r="C182" s="107"/>
      <c r="D182" s="44" t="s">
        <v>61</v>
      </c>
      <c r="E182" s="45">
        <f t="shared" si="31"/>
        <v>0</v>
      </c>
      <c r="F182" s="45">
        <f t="shared" si="28"/>
        <v>0</v>
      </c>
      <c r="G182" s="45">
        <f t="shared" si="29"/>
        <v>0</v>
      </c>
      <c r="H182" s="46">
        <v>15000</v>
      </c>
      <c r="I182" s="36" t="s">
        <v>146</v>
      </c>
      <c r="J182" s="37" t="s">
        <v>62</v>
      </c>
      <c r="K182" s="38">
        <f t="shared" si="30"/>
        <v>0</v>
      </c>
    </row>
    <row r="183" spans="1:11" ht="15" customHeight="1">
      <c r="A183" s="140"/>
      <c r="B183" s="135"/>
      <c r="C183" s="108" t="s">
        <v>130</v>
      </c>
      <c r="D183" s="109"/>
      <c r="E183" s="45">
        <f t="shared" si="31"/>
        <v>0</v>
      </c>
      <c r="F183" s="45">
        <f t="shared" si="28"/>
        <v>0</v>
      </c>
      <c r="G183" s="45">
        <f t="shared" si="29"/>
        <v>0</v>
      </c>
      <c r="H183" s="46">
        <v>43000</v>
      </c>
      <c r="I183" s="36" t="s">
        <v>146</v>
      </c>
      <c r="J183" s="37" t="s">
        <v>62</v>
      </c>
      <c r="K183" s="38">
        <f t="shared" si="30"/>
        <v>0</v>
      </c>
    </row>
    <row r="184" spans="1:11" ht="15" customHeight="1">
      <c r="A184" s="141"/>
      <c r="B184" s="136"/>
      <c r="C184" s="110" t="s">
        <v>131</v>
      </c>
      <c r="D184" s="111"/>
      <c r="E184" s="45">
        <f t="shared" si="31"/>
        <v>0</v>
      </c>
      <c r="F184" s="45">
        <f t="shared" si="28"/>
        <v>0</v>
      </c>
      <c r="G184" s="45">
        <f t="shared" si="29"/>
        <v>0</v>
      </c>
      <c r="H184" s="60" t="s">
        <v>139</v>
      </c>
      <c r="I184" s="36" t="s">
        <v>146</v>
      </c>
      <c r="J184" s="37" t="s">
        <v>62</v>
      </c>
      <c r="K184" s="38">
        <f t="shared" si="30"/>
        <v>0</v>
      </c>
    </row>
    <row r="185" spans="1:11" ht="15" customHeight="1">
      <c r="A185" s="139"/>
      <c r="B185" s="142"/>
      <c r="C185" s="143" t="s">
        <v>132</v>
      </c>
      <c r="D185" s="143"/>
      <c r="E185" s="57"/>
      <c r="F185" s="57"/>
      <c r="G185" s="144"/>
      <c r="H185" s="144"/>
      <c r="I185" s="36"/>
      <c r="J185" s="37"/>
      <c r="K185" s="38"/>
    </row>
    <row r="186" spans="1:11" ht="15" customHeight="1">
      <c r="A186" s="140"/>
      <c r="B186" s="142"/>
      <c r="C186" s="143" t="s">
        <v>165</v>
      </c>
      <c r="D186" s="143"/>
      <c r="E186" s="57"/>
      <c r="F186" s="57"/>
      <c r="G186" s="145"/>
      <c r="H186" s="145"/>
      <c r="I186" s="36"/>
      <c r="J186" s="37"/>
      <c r="K186" s="38"/>
    </row>
    <row r="187" spans="1:11" ht="15" customHeight="1">
      <c r="A187" s="140"/>
      <c r="B187" s="142"/>
      <c r="C187" s="147" t="s">
        <v>166</v>
      </c>
      <c r="D187" s="147"/>
      <c r="E187" s="57"/>
      <c r="F187" s="57"/>
      <c r="G187" s="145"/>
      <c r="H187" s="145"/>
      <c r="I187" s="36"/>
      <c r="J187" s="37"/>
      <c r="K187" s="38"/>
    </row>
    <row r="188" spans="1:11" ht="15" customHeight="1">
      <c r="A188" s="140"/>
      <c r="B188" s="142"/>
      <c r="C188" s="143" t="s">
        <v>59</v>
      </c>
      <c r="D188" s="56" t="s">
        <v>60</v>
      </c>
      <c r="E188" s="57"/>
      <c r="F188" s="57"/>
      <c r="G188" s="145"/>
      <c r="H188" s="145"/>
      <c r="I188" s="36"/>
      <c r="J188" s="37"/>
      <c r="K188" s="38"/>
    </row>
    <row r="189" spans="1:11" ht="15" customHeight="1">
      <c r="A189" s="140"/>
      <c r="B189" s="142"/>
      <c r="C189" s="143"/>
      <c r="D189" s="56" t="s">
        <v>61</v>
      </c>
      <c r="E189" s="57"/>
      <c r="F189" s="57"/>
      <c r="G189" s="145"/>
      <c r="H189" s="145"/>
      <c r="I189" s="36"/>
      <c r="J189" s="37"/>
      <c r="K189" s="38"/>
    </row>
    <row r="190" spans="1:11" ht="15" customHeight="1">
      <c r="A190" s="140"/>
      <c r="B190" s="142"/>
      <c r="C190" s="143" t="s">
        <v>130</v>
      </c>
      <c r="D190" s="143"/>
      <c r="E190" s="57"/>
      <c r="F190" s="57"/>
      <c r="G190" s="145"/>
      <c r="H190" s="145"/>
      <c r="I190" s="36"/>
      <c r="J190" s="37"/>
      <c r="K190" s="38"/>
    </row>
    <row r="191" spans="1:11" ht="15" customHeight="1">
      <c r="A191" s="140"/>
      <c r="B191" s="142"/>
      <c r="C191" s="147" t="s">
        <v>131</v>
      </c>
      <c r="D191" s="147"/>
      <c r="E191" s="57"/>
      <c r="F191" s="57"/>
      <c r="G191" s="146"/>
      <c r="H191" s="146"/>
      <c r="I191" s="36"/>
      <c r="J191" s="37"/>
      <c r="K191" s="38"/>
    </row>
    <row r="192" spans="1:11" ht="15" customHeight="1">
      <c r="A192" s="140"/>
      <c r="B192" s="139"/>
      <c r="C192" s="114" t="s">
        <v>132</v>
      </c>
      <c r="D192" s="115"/>
      <c r="E192" s="57"/>
      <c r="F192" s="57"/>
      <c r="G192" s="144"/>
      <c r="H192" s="144"/>
      <c r="I192" s="36"/>
      <c r="J192" s="37"/>
      <c r="K192" s="38"/>
    </row>
    <row r="193" spans="1:11" ht="15" customHeight="1">
      <c r="A193" s="140"/>
      <c r="B193" s="140"/>
      <c r="C193" s="143" t="s">
        <v>165</v>
      </c>
      <c r="D193" s="143"/>
      <c r="E193" s="57"/>
      <c r="F193" s="57"/>
      <c r="G193" s="145"/>
      <c r="H193" s="145"/>
      <c r="I193" s="36"/>
      <c r="J193" s="37"/>
      <c r="K193" s="38"/>
    </row>
    <row r="194" spans="1:11" ht="15" customHeight="1">
      <c r="A194" s="140"/>
      <c r="B194" s="140"/>
      <c r="C194" s="147" t="s">
        <v>166</v>
      </c>
      <c r="D194" s="147"/>
      <c r="E194" s="57"/>
      <c r="F194" s="57"/>
      <c r="G194" s="145"/>
      <c r="H194" s="145"/>
      <c r="I194" s="36"/>
      <c r="J194" s="37"/>
      <c r="K194" s="38"/>
    </row>
    <row r="195" spans="1:11" ht="15" customHeight="1">
      <c r="A195" s="140"/>
      <c r="B195" s="140"/>
      <c r="C195" s="112" t="s">
        <v>59</v>
      </c>
      <c r="D195" s="56" t="s">
        <v>60</v>
      </c>
      <c r="E195" s="57"/>
      <c r="F195" s="57"/>
      <c r="G195" s="145"/>
      <c r="H195" s="145"/>
      <c r="I195" s="36"/>
      <c r="J195" s="37"/>
      <c r="K195" s="38"/>
    </row>
    <row r="196" spans="1:11" ht="15" customHeight="1">
      <c r="A196" s="140"/>
      <c r="B196" s="140"/>
      <c r="C196" s="113"/>
      <c r="D196" s="56" t="s">
        <v>61</v>
      </c>
      <c r="E196" s="57"/>
      <c r="F196" s="57"/>
      <c r="G196" s="145"/>
      <c r="H196" s="145"/>
      <c r="I196" s="36"/>
      <c r="J196" s="37"/>
      <c r="K196" s="38"/>
    </row>
    <row r="197" spans="1:11" ht="15" customHeight="1">
      <c r="A197" s="140"/>
      <c r="B197" s="140"/>
      <c r="C197" s="114" t="s">
        <v>130</v>
      </c>
      <c r="D197" s="115"/>
      <c r="E197" s="57"/>
      <c r="F197" s="57"/>
      <c r="G197" s="145"/>
      <c r="H197" s="145"/>
      <c r="I197" s="36"/>
      <c r="J197" s="37"/>
      <c r="K197" s="38"/>
    </row>
    <row r="198" spans="1:11" ht="15" customHeight="1">
      <c r="A198" s="140"/>
      <c r="B198" s="141"/>
      <c r="C198" s="116" t="s">
        <v>131</v>
      </c>
      <c r="D198" s="117"/>
      <c r="E198" s="57"/>
      <c r="F198" s="57"/>
      <c r="G198" s="146"/>
      <c r="H198" s="146"/>
      <c r="I198" s="36"/>
      <c r="J198" s="37"/>
      <c r="K198" s="38"/>
    </row>
    <row r="199" spans="1:11" ht="15" customHeight="1">
      <c r="A199" s="140"/>
      <c r="B199" s="134" t="s">
        <v>50</v>
      </c>
      <c r="C199" s="108" t="s">
        <v>132</v>
      </c>
      <c r="D199" s="109"/>
      <c r="E199" s="45">
        <f>SUM(E185,E192)</f>
        <v>0</v>
      </c>
      <c r="F199" s="45">
        <f>SUM(F185,F192)</f>
        <v>0</v>
      </c>
      <c r="G199" s="45">
        <f>IF(H199&gt;E199-F199,E199-F199,H199)</f>
        <v>0</v>
      </c>
      <c r="H199" s="46">
        <v>175000</v>
      </c>
      <c r="I199" s="36" t="s">
        <v>146</v>
      </c>
      <c r="J199" s="37" t="s">
        <v>62</v>
      </c>
      <c r="K199" s="38">
        <f>E199-F199</f>
        <v>0</v>
      </c>
    </row>
    <row r="200" spans="1:11" ht="15" customHeight="1">
      <c r="A200" s="140"/>
      <c r="B200" s="135"/>
      <c r="C200" s="137" t="s">
        <v>165</v>
      </c>
      <c r="D200" s="137"/>
      <c r="E200" s="45">
        <f>SUM(E186,E193)</f>
        <v>0</v>
      </c>
      <c r="F200" s="45">
        <f t="shared" ref="F200:F205" si="32">SUM(F186,F193)</f>
        <v>0</v>
      </c>
      <c r="G200" s="45">
        <f t="shared" ref="G200:G205" si="33">IF(H200&gt;E200-F200,E200-F200,H200)</f>
        <v>0</v>
      </c>
      <c r="H200" s="46">
        <v>57000</v>
      </c>
      <c r="I200" s="36" t="s">
        <v>146</v>
      </c>
      <c r="J200" s="37" t="s">
        <v>62</v>
      </c>
      <c r="K200" s="38">
        <f t="shared" ref="K200:K205" si="34">E200-F200</f>
        <v>0</v>
      </c>
    </row>
    <row r="201" spans="1:11" ht="15" customHeight="1">
      <c r="A201" s="140"/>
      <c r="B201" s="135"/>
      <c r="C201" s="138" t="s">
        <v>166</v>
      </c>
      <c r="D201" s="138"/>
      <c r="E201" s="45">
        <f t="shared" ref="E201:E205" si="35">SUM(E187,E194)</f>
        <v>0</v>
      </c>
      <c r="F201" s="45">
        <f t="shared" si="32"/>
        <v>0</v>
      </c>
      <c r="G201" s="45">
        <f t="shared" si="33"/>
        <v>0</v>
      </c>
      <c r="H201" s="46">
        <v>21000</v>
      </c>
      <c r="I201" s="36" t="s">
        <v>146</v>
      </c>
      <c r="J201" s="37" t="s">
        <v>62</v>
      </c>
      <c r="K201" s="38">
        <f t="shared" si="34"/>
        <v>0</v>
      </c>
    </row>
    <row r="202" spans="1:11" ht="15" customHeight="1">
      <c r="A202" s="140"/>
      <c r="B202" s="135"/>
      <c r="C202" s="106" t="s">
        <v>59</v>
      </c>
      <c r="D202" s="44" t="s">
        <v>60</v>
      </c>
      <c r="E202" s="45">
        <f t="shared" si="35"/>
        <v>0</v>
      </c>
      <c r="F202" s="45">
        <f t="shared" si="32"/>
        <v>0</v>
      </c>
      <c r="G202" s="45">
        <f t="shared" si="33"/>
        <v>0</v>
      </c>
      <c r="H202" s="46">
        <v>10000</v>
      </c>
      <c r="I202" s="36" t="s">
        <v>146</v>
      </c>
      <c r="J202" s="37" t="s">
        <v>62</v>
      </c>
      <c r="K202" s="38">
        <f t="shared" si="34"/>
        <v>0</v>
      </c>
    </row>
    <row r="203" spans="1:11" ht="15" customHeight="1">
      <c r="A203" s="140"/>
      <c r="B203" s="135"/>
      <c r="C203" s="107"/>
      <c r="D203" s="44" t="s">
        <v>61</v>
      </c>
      <c r="E203" s="45">
        <f t="shared" si="35"/>
        <v>0</v>
      </c>
      <c r="F203" s="45">
        <f t="shared" si="32"/>
        <v>0</v>
      </c>
      <c r="G203" s="45">
        <f t="shared" si="33"/>
        <v>0</v>
      </c>
      <c r="H203" s="46">
        <v>15000</v>
      </c>
      <c r="I203" s="36" t="s">
        <v>146</v>
      </c>
      <c r="J203" s="37" t="s">
        <v>62</v>
      </c>
      <c r="K203" s="38">
        <f t="shared" si="34"/>
        <v>0</v>
      </c>
    </row>
    <row r="204" spans="1:11" ht="15" customHeight="1">
      <c r="A204" s="140"/>
      <c r="B204" s="135"/>
      <c r="C204" s="108" t="s">
        <v>130</v>
      </c>
      <c r="D204" s="109"/>
      <c r="E204" s="45">
        <f t="shared" si="35"/>
        <v>0</v>
      </c>
      <c r="F204" s="45">
        <f t="shared" si="32"/>
        <v>0</v>
      </c>
      <c r="G204" s="45">
        <f t="shared" si="33"/>
        <v>0</v>
      </c>
      <c r="H204" s="46">
        <v>43000</v>
      </c>
      <c r="I204" s="36" t="s">
        <v>146</v>
      </c>
      <c r="J204" s="37" t="s">
        <v>62</v>
      </c>
      <c r="K204" s="38">
        <f t="shared" si="34"/>
        <v>0</v>
      </c>
    </row>
    <row r="205" spans="1:11" ht="15" customHeight="1">
      <c r="A205" s="141"/>
      <c r="B205" s="136"/>
      <c r="C205" s="110" t="s">
        <v>131</v>
      </c>
      <c r="D205" s="111"/>
      <c r="E205" s="45">
        <f t="shared" si="35"/>
        <v>0</v>
      </c>
      <c r="F205" s="45">
        <f t="shared" si="32"/>
        <v>0</v>
      </c>
      <c r="G205" s="45">
        <f t="shared" si="33"/>
        <v>0</v>
      </c>
      <c r="H205" s="60" t="s">
        <v>139</v>
      </c>
      <c r="I205" s="36" t="s">
        <v>146</v>
      </c>
      <c r="J205" s="37" t="s">
        <v>62</v>
      </c>
      <c r="K205" s="38">
        <f t="shared" si="34"/>
        <v>0</v>
      </c>
    </row>
    <row r="206" spans="1:11" ht="15" customHeight="1">
      <c r="A206" s="139"/>
      <c r="B206" s="142"/>
      <c r="C206" s="143" t="s">
        <v>132</v>
      </c>
      <c r="D206" s="143"/>
      <c r="E206" s="57"/>
      <c r="F206" s="57"/>
      <c r="G206" s="144"/>
      <c r="H206" s="144"/>
      <c r="I206" s="36"/>
      <c r="J206" s="37"/>
      <c r="K206" s="38"/>
    </row>
    <row r="207" spans="1:11" ht="15" customHeight="1">
      <c r="A207" s="140"/>
      <c r="B207" s="142"/>
      <c r="C207" s="143" t="s">
        <v>165</v>
      </c>
      <c r="D207" s="143"/>
      <c r="E207" s="57"/>
      <c r="F207" s="57"/>
      <c r="G207" s="145"/>
      <c r="H207" s="145"/>
      <c r="I207" s="36"/>
      <c r="J207" s="37"/>
      <c r="K207" s="38"/>
    </row>
    <row r="208" spans="1:11" ht="15" customHeight="1">
      <c r="A208" s="140"/>
      <c r="B208" s="142"/>
      <c r="C208" s="147" t="s">
        <v>166</v>
      </c>
      <c r="D208" s="147"/>
      <c r="E208" s="57"/>
      <c r="F208" s="57"/>
      <c r="G208" s="145"/>
      <c r="H208" s="145"/>
      <c r="I208" s="36"/>
      <c r="J208" s="37"/>
      <c r="K208" s="38"/>
    </row>
    <row r="209" spans="1:11" ht="15" customHeight="1">
      <c r="A209" s="140"/>
      <c r="B209" s="142"/>
      <c r="C209" s="143" t="s">
        <v>59</v>
      </c>
      <c r="D209" s="56" t="s">
        <v>60</v>
      </c>
      <c r="E209" s="57"/>
      <c r="F209" s="57"/>
      <c r="G209" s="145"/>
      <c r="H209" s="145"/>
      <c r="I209" s="36"/>
      <c r="J209" s="37"/>
      <c r="K209" s="38"/>
    </row>
    <row r="210" spans="1:11" ht="15" customHeight="1">
      <c r="A210" s="140"/>
      <c r="B210" s="142"/>
      <c r="C210" s="143"/>
      <c r="D210" s="56" t="s">
        <v>61</v>
      </c>
      <c r="E210" s="57"/>
      <c r="F210" s="57"/>
      <c r="G210" s="145"/>
      <c r="H210" s="145"/>
      <c r="I210" s="36"/>
      <c r="J210" s="37"/>
      <c r="K210" s="38"/>
    </row>
    <row r="211" spans="1:11" ht="15" customHeight="1">
      <c r="A211" s="140"/>
      <c r="B211" s="142"/>
      <c r="C211" s="143" t="s">
        <v>130</v>
      </c>
      <c r="D211" s="143"/>
      <c r="E211" s="57"/>
      <c r="F211" s="57"/>
      <c r="G211" s="145"/>
      <c r="H211" s="145"/>
      <c r="I211" s="36"/>
      <c r="J211" s="37"/>
      <c r="K211" s="38"/>
    </row>
    <row r="212" spans="1:11" ht="15" customHeight="1">
      <c r="A212" s="140"/>
      <c r="B212" s="142"/>
      <c r="C212" s="147" t="s">
        <v>131</v>
      </c>
      <c r="D212" s="147"/>
      <c r="E212" s="57"/>
      <c r="F212" s="57"/>
      <c r="G212" s="146"/>
      <c r="H212" s="146"/>
      <c r="I212" s="36"/>
      <c r="J212" s="37"/>
      <c r="K212" s="38"/>
    </row>
    <row r="213" spans="1:11" ht="15" customHeight="1">
      <c r="A213" s="140"/>
      <c r="B213" s="139"/>
      <c r="C213" s="114" t="s">
        <v>132</v>
      </c>
      <c r="D213" s="115"/>
      <c r="E213" s="57"/>
      <c r="F213" s="57"/>
      <c r="G213" s="144"/>
      <c r="H213" s="144"/>
      <c r="I213" s="36"/>
      <c r="J213" s="37"/>
      <c r="K213" s="38"/>
    </row>
    <row r="214" spans="1:11" ht="15" customHeight="1">
      <c r="A214" s="140"/>
      <c r="B214" s="140"/>
      <c r="C214" s="143" t="s">
        <v>165</v>
      </c>
      <c r="D214" s="143"/>
      <c r="E214" s="57"/>
      <c r="F214" s="57"/>
      <c r="G214" s="145"/>
      <c r="H214" s="145"/>
      <c r="I214" s="36"/>
      <c r="J214" s="37"/>
      <c r="K214" s="38"/>
    </row>
    <row r="215" spans="1:11" ht="15" customHeight="1">
      <c r="A215" s="140"/>
      <c r="B215" s="140"/>
      <c r="C215" s="147" t="s">
        <v>166</v>
      </c>
      <c r="D215" s="147"/>
      <c r="E215" s="57"/>
      <c r="F215" s="57"/>
      <c r="G215" s="145"/>
      <c r="H215" s="145"/>
      <c r="I215" s="36"/>
      <c r="J215" s="37"/>
      <c r="K215" s="38"/>
    </row>
    <row r="216" spans="1:11" ht="15" customHeight="1">
      <c r="A216" s="140"/>
      <c r="B216" s="140"/>
      <c r="C216" s="112" t="s">
        <v>59</v>
      </c>
      <c r="D216" s="56" t="s">
        <v>60</v>
      </c>
      <c r="E216" s="57"/>
      <c r="F216" s="57"/>
      <c r="G216" s="145"/>
      <c r="H216" s="145"/>
      <c r="I216" s="36"/>
      <c r="J216" s="37"/>
      <c r="K216" s="38"/>
    </row>
    <row r="217" spans="1:11" ht="15" customHeight="1">
      <c r="A217" s="140"/>
      <c r="B217" s="140"/>
      <c r="C217" s="113"/>
      <c r="D217" s="56" t="s">
        <v>61</v>
      </c>
      <c r="E217" s="57"/>
      <c r="F217" s="57"/>
      <c r="G217" s="145"/>
      <c r="H217" s="145"/>
      <c r="I217" s="36"/>
      <c r="J217" s="37"/>
      <c r="K217" s="38"/>
    </row>
    <row r="218" spans="1:11" ht="15" customHeight="1">
      <c r="A218" s="140"/>
      <c r="B218" s="140"/>
      <c r="C218" s="114" t="s">
        <v>130</v>
      </c>
      <c r="D218" s="115"/>
      <c r="E218" s="57"/>
      <c r="F218" s="57"/>
      <c r="G218" s="145"/>
      <c r="H218" s="145"/>
      <c r="I218" s="36"/>
      <c r="J218" s="37"/>
      <c r="K218" s="38"/>
    </row>
    <row r="219" spans="1:11" ht="15" customHeight="1">
      <c r="A219" s="140"/>
      <c r="B219" s="141"/>
      <c r="C219" s="116" t="s">
        <v>131</v>
      </c>
      <c r="D219" s="117"/>
      <c r="E219" s="57"/>
      <c r="F219" s="57"/>
      <c r="G219" s="146"/>
      <c r="H219" s="146"/>
      <c r="I219" s="36"/>
      <c r="J219" s="37"/>
      <c r="K219" s="38"/>
    </row>
    <row r="220" spans="1:11" ht="15" customHeight="1">
      <c r="A220" s="140"/>
      <c r="B220" s="134" t="s">
        <v>50</v>
      </c>
      <c r="C220" s="108" t="s">
        <v>132</v>
      </c>
      <c r="D220" s="109"/>
      <c r="E220" s="45">
        <f>SUM(E206,E213)</f>
        <v>0</v>
      </c>
      <c r="F220" s="45">
        <f>SUM(F206,F213)</f>
        <v>0</v>
      </c>
      <c r="G220" s="45">
        <f>IF(H220&gt;E220-F220,E220-F220,H220)</f>
        <v>0</v>
      </c>
      <c r="H220" s="46">
        <v>175000</v>
      </c>
      <c r="I220" s="36" t="s">
        <v>146</v>
      </c>
      <c r="J220" s="37" t="s">
        <v>62</v>
      </c>
      <c r="K220" s="38">
        <f>E220-F220</f>
        <v>0</v>
      </c>
    </row>
    <row r="221" spans="1:11" ht="15" customHeight="1">
      <c r="A221" s="140"/>
      <c r="B221" s="135"/>
      <c r="C221" s="137" t="s">
        <v>165</v>
      </c>
      <c r="D221" s="137"/>
      <c r="E221" s="45">
        <f>SUM(E207,E214)</f>
        <v>0</v>
      </c>
      <c r="F221" s="45">
        <f t="shared" ref="F221:F226" si="36">SUM(F207,F214)</f>
        <v>0</v>
      </c>
      <c r="G221" s="45">
        <f t="shared" ref="G221:G226" si="37">IF(H221&gt;E221-F221,E221-F221,H221)</f>
        <v>0</v>
      </c>
      <c r="H221" s="46">
        <v>57000</v>
      </c>
      <c r="I221" s="36" t="s">
        <v>146</v>
      </c>
      <c r="J221" s="37" t="s">
        <v>62</v>
      </c>
      <c r="K221" s="38">
        <f t="shared" ref="K221:K226" si="38">E221-F221</f>
        <v>0</v>
      </c>
    </row>
    <row r="222" spans="1:11" ht="15" customHeight="1">
      <c r="A222" s="140"/>
      <c r="B222" s="135"/>
      <c r="C222" s="138" t="s">
        <v>166</v>
      </c>
      <c r="D222" s="138"/>
      <c r="E222" s="45">
        <f t="shared" ref="E222:E226" si="39">SUM(E208,E215)</f>
        <v>0</v>
      </c>
      <c r="F222" s="45">
        <f t="shared" si="36"/>
        <v>0</v>
      </c>
      <c r="G222" s="45">
        <f t="shared" si="37"/>
        <v>0</v>
      </c>
      <c r="H222" s="46">
        <v>21000</v>
      </c>
      <c r="I222" s="36" t="s">
        <v>146</v>
      </c>
      <c r="J222" s="37" t="s">
        <v>62</v>
      </c>
      <c r="K222" s="38">
        <f t="shared" si="38"/>
        <v>0</v>
      </c>
    </row>
    <row r="223" spans="1:11" ht="15" customHeight="1">
      <c r="A223" s="140"/>
      <c r="B223" s="135"/>
      <c r="C223" s="106" t="s">
        <v>59</v>
      </c>
      <c r="D223" s="44" t="s">
        <v>60</v>
      </c>
      <c r="E223" s="45">
        <f t="shared" si="39"/>
        <v>0</v>
      </c>
      <c r="F223" s="45">
        <f t="shared" si="36"/>
        <v>0</v>
      </c>
      <c r="G223" s="45">
        <f t="shared" si="37"/>
        <v>0</v>
      </c>
      <c r="H223" s="46">
        <v>10000</v>
      </c>
      <c r="I223" s="36" t="s">
        <v>146</v>
      </c>
      <c r="J223" s="37" t="s">
        <v>62</v>
      </c>
      <c r="K223" s="38">
        <f t="shared" si="38"/>
        <v>0</v>
      </c>
    </row>
    <row r="224" spans="1:11" ht="15" customHeight="1">
      <c r="A224" s="140"/>
      <c r="B224" s="135"/>
      <c r="C224" s="107"/>
      <c r="D224" s="44" t="s">
        <v>61</v>
      </c>
      <c r="E224" s="45">
        <f t="shared" si="39"/>
        <v>0</v>
      </c>
      <c r="F224" s="45">
        <f t="shared" si="36"/>
        <v>0</v>
      </c>
      <c r="G224" s="45">
        <f t="shared" si="37"/>
        <v>0</v>
      </c>
      <c r="H224" s="46">
        <v>15000</v>
      </c>
      <c r="I224" s="36" t="s">
        <v>146</v>
      </c>
      <c r="J224" s="37" t="s">
        <v>62</v>
      </c>
      <c r="K224" s="38">
        <f t="shared" si="38"/>
        <v>0</v>
      </c>
    </row>
    <row r="225" spans="1:11" ht="15" customHeight="1">
      <c r="A225" s="140"/>
      <c r="B225" s="135"/>
      <c r="C225" s="108" t="s">
        <v>130</v>
      </c>
      <c r="D225" s="109"/>
      <c r="E225" s="45">
        <f t="shared" si="39"/>
        <v>0</v>
      </c>
      <c r="F225" s="45">
        <f t="shared" si="36"/>
        <v>0</v>
      </c>
      <c r="G225" s="45">
        <f t="shared" si="37"/>
        <v>0</v>
      </c>
      <c r="H225" s="46">
        <v>43000</v>
      </c>
      <c r="I225" s="36" t="s">
        <v>146</v>
      </c>
      <c r="J225" s="37" t="s">
        <v>62</v>
      </c>
      <c r="K225" s="38">
        <f t="shared" si="38"/>
        <v>0</v>
      </c>
    </row>
    <row r="226" spans="1:11" ht="15" customHeight="1">
      <c r="A226" s="141"/>
      <c r="B226" s="136"/>
      <c r="C226" s="110" t="s">
        <v>131</v>
      </c>
      <c r="D226" s="111"/>
      <c r="E226" s="45">
        <f t="shared" si="39"/>
        <v>0</v>
      </c>
      <c r="F226" s="45">
        <f t="shared" si="36"/>
        <v>0</v>
      </c>
      <c r="G226" s="45">
        <f t="shared" si="37"/>
        <v>0</v>
      </c>
      <c r="H226" s="60" t="s">
        <v>139</v>
      </c>
      <c r="I226" s="36" t="s">
        <v>146</v>
      </c>
      <c r="J226" s="37" t="s">
        <v>62</v>
      </c>
      <c r="K226" s="38">
        <f t="shared" si="38"/>
        <v>0</v>
      </c>
    </row>
    <row r="227" spans="1:11" ht="15" customHeight="1">
      <c r="A227" s="122" t="s">
        <v>63</v>
      </c>
      <c r="B227" s="123"/>
      <c r="C227" s="126" t="s">
        <v>155</v>
      </c>
      <c r="D227" s="127"/>
      <c r="E227" s="64">
        <f>SUM(E31,E52,E73,E94,E115,E136,E157,E178,E199,E220)</f>
        <v>0</v>
      </c>
      <c r="F227" s="64">
        <f>SUM(F31,F52,F73,F94,F115,F136,F157,F178,F199,F220)</f>
        <v>0</v>
      </c>
      <c r="G227" s="64">
        <f>SUM(G31,G52)</f>
        <v>0</v>
      </c>
      <c r="H227" s="65" t="s">
        <v>64</v>
      </c>
      <c r="I227" s="36"/>
      <c r="J227" s="37"/>
      <c r="K227" s="38"/>
    </row>
    <row r="228" spans="1:11" ht="15" customHeight="1">
      <c r="A228" s="124"/>
      <c r="B228" s="125"/>
      <c r="C228" s="128" t="s">
        <v>165</v>
      </c>
      <c r="D228" s="128"/>
      <c r="E228" s="64">
        <f t="shared" ref="E228:F233" si="40">SUM(E32,E53,E74,E95,E116,E137,E158,E179,E200,E221)</f>
        <v>0</v>
      </c>
      <c r="F228" s="64">
        <f t="shared" si="40"/>
        <v>0</v>
      </c>
      <c r="G228" s="64">
        <f t="shared" ref="G228:G233" si="41">SUM(G32,G53)</f>
        <v>0</v>
      </c>
      <c r="H228" s="65" t="s">
        <v>64</v>
      </c>
      <c r="I228" s="36"/>
      <c r="J228" s="37"/>
      <c r="K228" s="38"/>
    </row>
    <row r="229" spans="1:11" ht="15" customHeight="1">
      <c r="A229" s="124"/>
      <c r="B229" s="125"/>
      <c r="C229" s="129" t="s">
        <v>166</v>
      </c>
      <c r="D229" s="129"/>
      <c r="E229" s="64">
        <f t="shared" si="40"/>
        <v>0</v>
      </c>
      <c r="F229" s="64">
        <f t="shared" si="40"/>
        <v>0</v>
      </c>
      <c r="G229" s="64">
        <f t="shared" si="41"/>
        <v>0</v>
      </c>
      <c r="H229" s="65" t="s">
        <v>64</v>
      </c>
      <c r="I229" s="36"/>
      <c r="J229" s="37"/>
      <c r="K229" s="38"/>
    </row>
    <row r="230" spans="1:11" ht="15" customHeight="1">
      <c r="A230" s="124"/>
      <c r="B230" s="125"/>
      <c r="C230" s="128" t="s">
        <v>59</v>
      </c>
      <c r="D230" s="63" t="s">
        <v>60</v>
      </c>
      <c r="E230" s="64">
        <f t="shared" si="40"/>
        <v>0</v>
      </c>
      <c r="F230" s="64">
        <f t="shared" si="40"/>
        <v>0</v>
      </c>
      <c r="G230" s="64">
        <f t="shared" si="41"/>
        <v>0</v>
      </c>
      <c r="H230" s="65" t="s">
        <v>64</v>
      </c>
      <c r="I230" s="36"/>
      <c r="J230" s="37"/>
      <c r="K230" s="38"/>
    </row>
    <row r="231" spans="1:11" ht="15" customHeight="1">
      <c r="A231" s="124"/>
      <c r="B231" s="125"/>
      <c r="C231" s="128"/>
      <c r="D231" s="63" t="s">
        <v>61</v>
      </c>
      <c r="E231" s="64">
        <f t="shared" si="40"/>
        <v>0</v>
      </c>
      <c r="F231" s="64">
        <f t="shared" si="40"/>
        <v>0</v>
      </c>
      <c r="G231" s="64">
        <f t="shared" si="41"/>
        <v>0</v>
      </c>
      <c r="H231" s="65" t="s">
        <v>64</v>
      </c>
      <c r="I231" s="36"/>
      <c r="J231" s="37"/>
      <c r="K231" s="38"/>
    </row>
    <row r="232" spans="1:11" ht="15" customHeight="1">
      <c r="A232" s="124"/>
      <c r="B232" s="125"/>
      <c r="C232" s="130" t="s">
        <v>130</v>
      </c>
      <c r="D232" s="131"/>
      <c r="E232" s="64">
        <f t="shared" si="40"/>
        <v>0</v>
      </c>
      <c r="F232" s="64">
        <f t="shared" si="40"/>
        <v>0</v>
      </c>
      <c r="G232" s="64">
        <f t="shared" si="41"/>
        <v>0</v>
      </c>
      <c r="H232" s="65" t="s">
        <v>64</v>
      </c>
      <c r="I232" s="36"/>
      <c r="J232" s="37"/>
      <c r="K232" s="38"/>
    </row>
    <row r="233" spans="1:11" ht="15" customHeight="1" thickBot="1">
      <c r="A233" s="124"/>
      <c r="B233" s="125"/>
      <c r="C233" s="132" t="s">
        <v>131</v>
      </c>
      <c r="D233" s="133"/>
      <c r="E233" s="64">
        <f t="shared" si="40"/>
        <v>0</v>
      </c>
      <c r="F233" s="64">
        <f t="shared" si="40"/>
        <v>0</v>
      </c>
      <c r="G233" s="64">
        <f t="shared" si="41"/>
        <v>0</v>
      </c>
      <c r="H233" s="65" t="s">
        <v>64</v>
      </c>
      <c r="I233" s="36"/>
      <c r="J233" s="37"/>
      <c r="K233" s="38"/>
    </row>
    <row r="234" spans="1:11" ht="15" customHeight="1" thickBot="1">
      <c r="A234" s="118" t="s">
        <v>65</v>
      </c>
      <c r="B234" s="119"/>
      <c r="C234" s="119"/>
      <c r="D234" s="120"/>
      <c r="E234" s="62">
        <f>SUM(E227:E233)</f>
        <v>0</v>
      </c>
      <c r="F234" s="62">
        <f>SUM(F227:F233)</f>
        <v>0</v>
      </c>
      <c r="G234" s="62">
        <f>IF(H234&gt;SUM(G227:G233),SUM(G227:G233),H234)</f>
        <v>0</v>
      </c>
      <c r="H234" s="68">
        <v>300000</v>
      </c>
      <c r="I234" s="67" t="s">
        <v>147</v>
      </c>
      <c r="J234" s="66">
        <v>500000</v>
      </c>
      <c r="K234" s="38"/>
    </row>
    <row r="235" spans="1:11" ht="15" customHeight="1">
      <c r="A235" s="39"/>
      <c r="B235" s="40"/>
      <c r="C235" s="41"/>
      <c r="D235" s="41"/>
      <c r="E235" s="42" t="s">
        <v>66</v>
      </c>
      <c r="F235" s="42" t="s">
        <v>67</v>
      </c>
      <c r="G235" s="42" t="s">
        <v>68</v>
      </c>
      <c r="H235" s="42" t="s">
        <v>149</v>
      </c>
      <c r="I235" s="67" t="s">
        <v>148</v>
      </c>
      <c r="J235" s="66">
        <v>300000</v>
      </c>
      <c r="K235" s="38"/>
    </row>
    <row r="236" spans="1:11" ht="15" customHeight="1">
      <c r="A236" s="39"/>
      <c r="B236" s="40"/>
      <c r="C236" s="41"/>
      <c r="D236" s="41"/>
      <c r="E236" s="39"/>
      <c r="F236" s="39"/>
      <c r="G236" s="39"/>
      <c r="H236" s="39"/>
      <c r="I236" s="36"/>
      <c r="J236" s="37"/>
      <c r="K236" s="38"/>
    </row>
  </sheetData>
  <mergeCells count="285">
    <mergeCell ref="A8:B8"/>
    <mergeCell ref="C8:D8"/>
    <mergeCell ref="E8:H8"/>
    <mergeCell ref="A9:B9"/>
    <mergeCell ref="C9:D9"/>
    <mergeCell ref="E9:H9"/>
    <mergeCell ref="A3:H3"/>
    <mergeCell ref="A6:B6"/>
    <mergeCell ref="C6:D6"/>
    <mergeCell ref="E6:H6"/>
    <mergeCell ref="A7:B7"/>
    <mergeCell ref="C7:D7"/>
    <mergeCell ref="E7:H7"/>
    <mergeCell ref="C19:D19"/>
    <mergeCell ref="C20:C21"/>
    <mergeCell ref="C22:D22"/>
    <mergeCell ref="C23:D23"/>
    <mergeCell ref="B24:B30"/>
    <mergeCell ref="C24:D24"/>
    <mergeCell ref="A10:B10"/>
    <mergeCell ref="C10:D10"/>
    <mergeCell ref="E10:H10"/>
    <mergeCell ref="C16:D16"/>
    <mergeCell ref="A17:A37"/>
    <mergeCell ref="B17:B23"/>
    <mergeCell ref="C17:D17"/>
    <mergeCell ref="G17:G23"/>
    <mergeCell ref="H17:H23"/>
    <mergeCell ref="C18:D18"/>
    <mergeCell ref="B31:B37"/>
    <mergeCell ref="C31:D31"/>
    <mergeCell ref="C32:D32"/>
    <mergeCell ref="C33:D33"/>
    <mergeCell ref="C34:C35"/>
    <mergeCell ref="C36:D36"/>
    <mergeCell ref="C37:D37"/>
    <mergeCell ref="G24:G30"/>
    <mergeCell ref="H24:H30"/>
    <mergeCell ref="C25:D25"/>
    <mergeCell ref="C26:D26"/>
    <mergeCell ref="C27:C28"/>
    <mergeCell ref="C29:D29"/>
    <mergeCell ref="C30:D30"/>
    <mergeCell ref="G45:G51"/>
    <mergeCell ref="H45:H51"/>
    <mergeCell ref="C46:D46"/>
    <mergeCell ref="C47:D47"/>
    <mergeCell ref="C48:C49"/>
    <mergeCell ref="C50:D50"/>
    <mergeCell ref="C51:D51"/>
    <mergeCell ref="A38:A58"/>
    <mergeCell ref="B38:B44"/>
    <mergeCell ref="C38:D38"/>
    <mergeCell ref="G38:G44"/>
    <mergeCell ref="H38:H44"/>
    <mergeCell ref="C39:D39"/>
    <mergeCell ref="C40:D40"/>
    <mergeCell ref="C41:C42"/>
    <mergeCell ref="C43:D43"/>
    <mergeCell ref="C44:D44"/>
    <mergeCell ref="B52:B58"/>
    <mergeCell ref="C52:D52"/>
    <mergeCell ref="C53:D53"/>
    <mergeCell ref="C54:D54"/>
    <mergeCell ref="C55:C56"/>
    <mergeCell ref="C57:D57"/>
    <mergeCell ref="C58:D58"/>
    <mergeCell ref="B45:B51"/>
    <mergeCell ref="C45:D45"/>
    <mergeCell ref="G66:G72"/>
    <mergeCell ref="H66:H72"/>
    <mergeCell ref="C67:D67"/>
    <mergeCell ref="C68:D68"/>
    <mergeCell ref="C69:C70"/>
    <mergeCell ref="C71:D71"/>
    <mergeCell ref="C72:D72"/>
    <mergeCell ref="A234:D234"/>
    <mergeCell ref="A59:A79"/>
    <mergeCell ref="B59:B65"/>
    <mergeCell ref="C59:D59"/>
    <mergeCell ref="G59:G65"/>
    <mergeCell ref="H59:H65"/>
    <mergeCell ref="C60:D60"/>
    <mergeCell ref="C61:D61"/>
    <mergeCell ref="C62:C63"/>
    <mergeCell ref="C64:D64"/>
    <mergeCell ref="A227:B233"/>
    <mergeCell ref="C227:D227"/>
    <mergeCell ref="C228:D228"/>
    <mergeCell ref="C229:D229"/>
    <mergeCell ref="C230:C231"/>
    <mergeCell ref="C232:D232"/>
    <mergeCell ref="C233:D233"/>
    <mergeCell ref="B73:B79"/>
    <mergeCell ref="C73:D73"/>
    <mergeCell ref="C74:D74"/>
    <mergeCell ref="C75:D75"/>
    <mergeCell ref="C76:C77"/>
    <mergeCell ref="C78:D78"/>
    <mergeCell ref="C79:D79"/>
    <mergeCell ref="C65:D65"/>
    <mergeCell ref="B66:B72"/>
    <mergeCell ref="C66:D66"/>
    <mergeCell ref="A80:A100"/>
    <mergeCell ref="B80:B86"/>
    <mergeCell ref="C80:D80"/>
    <mergeCell ref="G80:G86"/>
    <mergeCell ref="H80:H86"/>
    <mergeCell ref="C81:D81"/>
    <mergeCell ref="C82:D82"/>
    <mergeCell ref="C83:C84"/>
    <mergeCell ref="C85:D85"/>
    <mergeCell ref="C86:D86"/>
    <mergeCell ref="B94:B100"/>
    <mergeCell ref="C94:D94"/>
    <mergeCell ref="C95:D95"/>
    <mergeCell ref="C96:D96"/>
    <mergeCell ref="C97:C98"/>
    <mergeCell ref="C99:D99"/>
    <mergeCell ref="C100:D100"/>
    <mergeCell ref="B87:B93"/>
    <mergeCell ref="C87:D87"/>
    <mergeCell ref="C113:D113"/>
    <mergeCell ref="C114:D114"/>
    <mergeCell ref="G87:G93"/>
    <mergeCell ref="H87:H93"/>
    <mergeCell ref="C88:D88"/>
    <mergeCell ref="C89:D89"/>
    <mergeCell ref="C90:C91"/>
    <mergeCell ref="C92:D92"/>
    <mergeCell ref="C93:D93"/>
    <mergeCell ref="A101:A121"/>
    <mergeCell ref="B101:B107"/>
    <mergeCell ref="C101:D101"/>
    <mergeCell ref="G101:G107"/>
    <mergeCell ref="H101:H107"/>
    <mergeCell ref="C102:D102"/>
    <mergeCell ref="C103:D103"/>
    <mergeCell ref="C104:C105"/>
    <mergeCell ref="C106:D106"/>
    <mergeCell ref="C107:D107"/>
    <mergeCell ref="B115:B121"/>
    <mergeCell ref="C115:D115"/>
    <mergeCell ref="C116:D116"/>
    <mergeCell ref="C117:D117"/>
    <mergeCell ref="C118:C119"/>
    <mergeCell ref="C120:D120"/>
    <mergeCell ref="C121:D121"/>
    <mergeCell ref="B108:B114"/>
    <mergeCell ref="C108:D108"/>
    <mergeCell ref="G108:G114"/>
    <mergeCell ref="H108:H114"/>
    <mergeCell ref="C109:D109"/>
    <mergeCell ref="C110:D110"/>
    <mergeCell ref="C111:C112"/>
    <mergeCell ref="A122:A142"/>
    <mergeCell ref="B122:B128"/>
    <mergeCell ref="C122:D122"/>
    <mergeCell ref="G122:G128"/>
    <mergeCell ref="H122:H128"/>
    <mergeCell ref="C123:D123"/>
    <mergeCell ref="C124:D124"/>
    <mergeCell ref="C125:C126"/>
    <mergeCell ref="C127:D127"/>
    <mergeCell ref="C128:D128"/>
    <mergeCell ref="B136:B142"/>
    <mergeCell ref="C136:D136"/>
    <mergeCell ref="C137:D137"/>
    <mergeCell ref="C138:D138"/>
    <mergeCell ref="C139:C140"/>
    <mergeCell ref="C141:D141"/>
    <mergeCell ref="C142:D142"/>
    <mergeCell ref="B129:B135"/>
    <mergeCell ref="C129:D129"/>
    <mergeCell ref="C155:D155"/>
    <mergeCell ref="C156:D156"/>
    <mergeCell ref="G129:G135"/>
    <mergeCell ref="H129:H135"/>
    <mergeCell ref="C130:D130"/>
    <mergeCell ref="C131:D131"/>
    <mergeCell ref="C132:C133"/>
    <mergeCell ref="C134:D134"/>
    <mergeCell ref="C135:D135"/>
    <mergeCell ref="A143:A163"/>
    <mergeCell ref="B143:B149"/>
    <mergeCell ref="C143:D143"/>
    <mergeCell ref="G143:G149"/>
    <mergeCell ref="H143:H149"/>
    <mergeCell ref="C144:D144"/>
    <mergeCell ref="C145:D145"/>
    <mergeCell ref="C146:C147"/>
    <mergeCell ref="C148:D148"/>
    <mergeCell ref="C149:D149"/>
    <mergeCell ref="B157:B163"/>
    <mergeCell ref="C157:D157"/>
    <mergeCell ref="C158:D158"/>
    <mergeCell ref="C159:D159"/>
    <mergeCell ref="C160:C161"/>
    <mergeCell ref="C162:D162"/>
    <mergeCell ref="C163:D163"/>
    <mergeCell ref="B150:B156"/>
    <mergeCell ref="C150:D150"/>
    <mergeCell ref="G150:G156"/>
    <mergeCell ref="H150:H156"/>
    <mergeCell ref="C151:D151"/>
    <mergeCell ref="C152:D152"/>
    <mergeCell ref="C153:C154"/>
    <mergeCell ref="A164:A184"/>
    <mergeCell ref="B164:B170"/>
    <mergeCell ref="C164:D164"/>
    <mergeCell ref="G164:G170"/>
    <mergeCell ref="H164:H170"/>
    <mergeCell ref="C165:D165"/>
    <mergeCell ref="C166:D166"/>
    <mergeCell ref="C167:C168"/>
    <mergeCell ref="C169:D169"/>
    <mergeCell ref="C170:D170"/>
    <mergeCell ref="B178:B184"/>
    <mergeCell ref="C178:D178"/>
    <mergeCell ref="C179:D179"/>
    <mergeCell ref="C180:D180"/>
    <mergeCell ref="C181:C182"/>
    <mergeCell ref="C183:D183"/>
    <mergeCell ref="C184:D184"/>
    <mergeCell ref="B171:B177"/>
    <mergeCell ref="C171:D171"/>
    <mergeCell ref="C194:D194"/>
    <mergeCell ref="C195:C196"/>
    <mergeCell ref="C197:D197"/>
    <mergeCell ref="C198:D198"/>
    <mergeCell ref="G171:G177"/>
    <mergeCell ref="H171:H177"/>
    <mergeCell ref="C172:D172"/>
    <mergeCell ref="C173:D173"/>
    <mergeCell ref="C174:C175"/>
    <mergeCell ref="C176:D176"/>
    <mergeCell ref="C177:D177"/>
    <mergeCell ref="C215:D215"/>
    <mergeCell ref="C216:C217"/>
    <mergeCell ref="A185:A205"/>
    <mergeCell ref="B185:B191"/>
    <mergeCell ref="C185:D185"/>
    <mergeCell ref="G185:G191"/>
    <mergeCell ref="H185:H191"/>
    <mergeCell ref="C186:D186"/>
    <mergeCell ref="C187:D187"/>
    <mergeCell ref="C188:C189"/>
    <mergeCell ref="C190:D190"/>
    <mergeCell ref="C191:D191"/>
    <mergeCell ref="B199:B205"/>
    <mergeCell ref="C199:D199"/>
    <mergeCell ref="C200:D200"/>
    <mergeCell ref="C201:D201"/>
    <mergeCell ref="C202:C203"/>
    <mergeCell ref="C204:D204"/>
    <mergeCell ref="C205:D205"/>
    <mergeCell ref="B192:B198"/>
    <mergeCell ref="C192:D192"/>
    <mergeCell ref="G192:G198"/>
    <mergeCell ref="H192:H198"/>
    <mergeCell ref="C193:D193"/>
    <mergeCell ref="C218:D218"/>
    <mergeCell ref="C219:D219"/>
    <mergeCell ref="A206:A226"/>
    <mergeCell ref="B206:B212"/>
    <mergeCell ref="C206:D206"/>
    <mergeCell ref="G206:G212"/>
    <mergeCell ref="H206:H212"/>
    <mergeCell ref="C207:D207"/>
    <mergeCell ref="C208:D208"/>
    <mergeCell ref="C209:C210"/>
    <mergeCell ref="C211:D211"/>
    <mergeCell ref="C212:D212"/>
    <mergeCell ref="B220:B226"/>
    <mergeCell ref="C220:D220"/>
    <mergeCell ref="C221:D221"/>
    <mergeCell ref="C222:D222"/>
    <mergeCell ref="C223:C224"/>
    <mergeCell ref="C225:D225"/>
    <mergeCell ref="C226:D226"/>
    <mergeCell ref="B213:B219"/>
    <mergeCell ref="C213:D213"/>
    <mergeCell ref="G213:G219"/>
    <mergeCell ref="H213:H219"/>
    <mergeCell ref="C214:D214"/>
  </mergeCells>
  <phoneticPr fontId="1"/>
  <dataValidations count="2">
    <dataValidation type="list" allowBlank="1" showInputMessage="1" showErrorMessage="1" sqref="H234" xr:uid="{882DB58A-F658-4018-A1B1-F5BB18627F4D}">
      <formula1>$J$234:$J$235</formula1>
    </dataValidation>
    <dataValidation type="list" allowBlank="1" showInputMessage="1" showErrorMessage="1" sqref="E7:H7" xr:uid="{F4D2E548-A625-44D1-B526-0A21682ECE84}">
      <formula1>$N$7:$N$8</formula1>
    </dataValidation>
  </dataValidations>
  <printOptions horizontalCentered="1"/>
  <pageMargins left="0.25" right="0.25" top="0.75" bottom="0.75" header="0.3" footer="0.3"/>
  <pageSetup paperSize="9" scale="57" fitToHeight="0" orientation="portrait" r:id="rId1"/>
  <rowBreaks count="2" manualBreakCount="2">
    <brk id="79" max="7" man="1"/>
    <brk id="163" max="7"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90CC-9EFC-443C-BDD3-50F94543BF5B}">
  <dimension ref="A1:I46"/>
  <sheetViews>
    <sheetView view="pageBreakPreview" topLeftCell="A10" zoomScaleNormal="100" zoomScaleSheetLayoutView="100" workbookViewId="0">
      <selection activeCell="C24" sqref="C24:H26"/>
    </sheetView>
  </sheetViews>
  <sheetFormatPr defaultRowHeight="18"/>
  <cols>
    <col min="1" max="1" width="8.796875" customWidth="1"/>
    <col min="4" max="4" width="5" customWidth="1"/>
    <col min="5" max="5" width="12.19921875" customWidth="1"/>
    <col min="7" max="7" width="8.796875" customWidth="1"/>
  </cols>
  <sheetData>
    <row r="1" spans="1:9">
      <c r="A1" s="11" t="s">
        <v>75</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151</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9" ht="18" customHeight="1">
      <c r="A17" s="80" t="s">
        <v>76</v>
      </c>
      <c r="B17" s="80"/>
      <c r="C17" s="80"/>
      <c r="D17" s="80"/>
      <c r="E17" s="80"/>
      <c r="F17" s="80"/>
      <c r="G17" s="80"/>
      <c r="H17" s="80"/>
      <c r="I17" s="80"/>
    </row>
    <row r="18" spans="1:9">
      <c r="A18" s="80"/>
      <c r="B18" s="80"/>
      <c r="C18" s="80"/>
      <c r="D18" s="80"/>
      <c r="E18" s="80"/>
      <c r="F18" s="80"/>
      <c r="G18" s="80"/>
      <c r="H18" s="80"/>
      <c r="I18" s="80"/>
    </row>
    <row r="19" spans="1:9">
      <c r="A19" s="80"/>
      <c r="B19" s="80"/>
      <c r="C19" s="80"/>
      <c r="D19" s="80"/>
      <c r="E19" s="80"/>
      <c r="F19" s="80"/>
      <c r="G19" s="80"/>
      <c r="H19" s="80"/>
      <c r="I19" s="80"/>
    </row>
    <row r="20" spans="1:9" ht="4.8" customHeight="1">
      <c r="A20" s="80"/>
      <c r="B20" s="80"/>
      <c r="C20" s="80"/>
      <c r="D20" s="80"/>
      <c r="E20" s="80"/>
      <c r="F20" s="80"/>
      <c r="G20" s="80"/>
      <c r="H20" s="80"/>
      <c r="I20" s="80"/>
    </row>
    <row r="21" spans="1:9">
      <c r="A21" s="17"/>
      <c r="B21" s="17"/>
      <c r="C21" s="17"/>
      <c r="D21" s="17"/>
      <c r="E21" s="17"/>
      <c r="F21" s="17"/>
      <c r="G21" s="17"/>
      <c r="H21" s="17"/>
      <c r="I21" s="17"/>
    </row>
    <row r="22" spans="1:9">
      <c r="A22" s="12"/>
      <c r="B22" s="12"/>
      <c r="C22" s="12"/>
      <c r="D22" s="12"/>
      <c r="E22" s="18" t="s">
        <v>7</v>
      </c>
      <c r="F22" s="12"/>
      <c r="G22" s="12"/>
      <c r="H22" s="12"/>
      <c r="I22" s="12"/>
    </row>
    <row r="23" spans="1:9">
      <c r="A23" s="12"/>
      <c r="B23" s="12"/>
      <c r="C23" s="12"/>
      <c r="D23" s="12"/>
      <c r="E23" s="12"/>
      <c r="F23" s="12"/>
      <c r="G23" s="12"/>
      <c r="H23" s="12"/>
      <c r="I23" s="12"/>
    </row>
    <row r="24" spans="1:9">
      <c r="A24" s="12" t="s">
        <v>77</v>
      </c>
      <c r="B24" s="12"/>
      <c r="C24" s="157"/>
      <c r="D24" s="157"/>
      <c r="E24" s="157"/>
      <c r="F24" s="157"/>
      <c r="G24" s="157"/>
      <c r="H24" s="157"/>
      <c r="I24" s="12"/>
    </row>
    <row r="25" spans="1:9">
      <c r="A25" s="12"/>
      <c r="B25" s="12"/>
      <c r="C25" s="157"/>
      <c r="D25" s="157"/>
      <c r="E25" s="157"/>
      <c r="F25" s="157"/>
      <c r="G25" s="157"/>
      <c r="H25" s="157"/>
      <c r="I25" s="12"/>
    </row>
    <row r="26" spans="1:9">
      <c r="A26" s="12"/>
      <c r="B26" s="12"/>
      <c r="C26" s="157"/>
      <c r="D26" s="157"/>
      <c r="E26" s="157"/>
      <c r="F26" s="157"/>
      <c r="G26" s="157"/>
      <c r="H26" s="157"/>
      <c r="I26" s="12"/>
    </row>
    <row r="27" spans="1:9">
      <c r="A27" s="12"/>
      <c r="B27" s="12"/>
      <c r="C27" s="15"/>
      <c r="D27" s="15"/>
      <c r="E27" s="15"/>
      <c r="F27" s="15"/>
      <c r="G27" s="15"/>
      <c r="H27" s="12"/>
      <c r="I27" s="12"/>
    </row>
    <row r="28" spans="1:9">
      <c r="A28" s="12" t="s">
        <v>78</v>
      </c>
      <c r="B28" s="12"/>
      <c r="C28" s="15" t="s">
        <v>79</v>
      </c>
      <c r="D28" s="15"/>
      <c r="E28" s="15"/>
      <c r="F28" s="15"/>
      <c r="G28" s="15"/>
      <c r="H28" s="12"/>
      <c r="I28" s="12"/>
    </row>
    <row r="29" spans="1:9">
      <c r="A29" s="12"/>
      <c r="B29" s="12"/>
      <c r="C29" s="15" t="s">
        <v>80</v>
      </c>
      <c r="D29" s="15"/>
      <c r="E29" s="15"/>
      <c r="F29" s="15"/>
      <c r="G29" s="15"/>
      <c r="H29" s="12"/>
      <c r="I29" s="12"/>
    </row>
    <row r="30" spans="1:9">
      <c r="A30" s="12"/>
      <c r="B30" s="12"/>
      <c r="C30" s="15" t="s">
        <v>81</v>
      </c>
      <c r="D30" s="15"/>
      <c r="E30" s="15"/>
      <c r="F30" s="15"/>
      <c r="G30" s="15"/>
      <c r="H30" s="12"/>
      <c r="I30" s="12"/>
    </row>
    <row r="31" spans="1:9">
      <c r="A31" s="12"/>
      <c r="B31" s="12"/>
      <c r="C31" s="28" t="s">
        <v>115</v>
      </c>
      <c r="D31" s="15"/>
      <c r="E31" s="15"/>
      <c r="F31" s="15"/>
      <c r="G31" s="15"/>
      <c r="H31" s="12"/>
      <c r="I31" s="12"/>
    </row>
    <row r="32" spans="1:9">
      <c r="A32" s="12"/>
      <c r="B32" s="12"/>
      <c r="C32" s="15" t="s">
        <v>82</v>
      </c>
      <c r="D32" s="15"/>
      <c r="E32" s="15"/>
      <c r="F32" s="15"/>
      <c r="G32" s="15"/>
      <c r="H32" s="12"/>
      <c r="I32" s="12"/>
    </row>
    <row r="33" spans="1:9">
      <c r="A33" s="12"/>
      <c r="B33" s="12"/>
      <c r="C33" s="15" t="s">
        <v>83</v>
      </c>
      <c r="D33" s="15"/>
      <c r="E33" s="15"/>
      <c r="F33" s="15"/>
      <c r="G33" s="15"/>
      <c r="H33" s="12"/>
      <c r="I33" s="12"/>
    </row>
    <row r="34" spans="1:9">
      <c r="A34" s="12"/>
      <c r="B34" s="12"/>
      <c r="C34" s="12"/>
      <c r="D34" s="12"/>
      <c r="E34" s="12"/>
      <c r="F34" s="12"/>
      <c r="G34" s="12"/>
      <c r="H34" s="12"/>
      <c r="I34" s="12"/>
    </row>
    <row r="35" spans="1:9">
      <c r="A35" s="12" t="s">
        <v>84</v>
      </c>
      <c r="B35" s="12"/>
      <c r="C35" s="12"/>
      <c r="D35" s="12"/>
      <c r="E35" s="12"/>
      <c r="F35" s="12"/>
      <c r="G35" s="12"/>
      <c r="H35" s="12"/>
      <c r="I35" s="12"/>
    </row>
    <row r="36" spans="1:9">
      <c r="A36" s="12"/>
      <c r="B36" s="156" t="s">
        <v>85</v>
      </c>
      <c r="C36" s="156"/>
      <c r="D36" s="29" t="s">
        <v>87</v>
      </c>
      <c r="E36" s="30"/>
      <c r="F36" s="14" t="s">
        <v>88</v>
      </c>
      <c r="G36" s="12"/>
      <c r="H36" s="12"/>
      <c r="I36" s="12"/>
    </row>
    <row r="37" spans="1:9">
      <c r="A37" s="12"/>
      <c r="B37" s="156" t="s">
        <v>181</v>
      </c>
      <c r="C37" s="156"/>
      <c r="D37" s="29" t="s">
        <v>87</v>
      </c>
      <c r="E37" s="30"/>
      <c r="F37" s="14" t="s">
        <v>89</v>
      </c>
      <c r="G37" s="12"/>
      <c r="H37" s="12"/>
      <c r="I37" s="12"/>
    </row>
    <row r="38" spans="1:9">
      <c r="A38" s="12"/>
      <c r="B38" s="156" t="s">
        <v>86</v>
      </c>
      <c r="C38" s="156"/>
      <c r="D38" s="29" t="s">
        <v>87</v>
      </c>
      <c r="E38" s="30"/>
      <c r="F38" s="14" t="s">
        <v>90</v>
      </c>
      <c r="G38" s="12"/>
      <c r="H38" s="12"/>
      <c r="I38" s="12"/>
    </row>
    <row r="39" spans="1:9">
      <c r="A39" s="12"/>
      <c r="B39" s="12"/>
      <c r="C39" s="12"/>
      <c r="D39" s="12"/>
      <c r="E39" s="12"/>
      <c r="F39" s="12"/>
      <c r="G39" s="12"/>
      <c r="H39" s="12"/>
      <c r="I39" s="12"/>
    </row>
    <row r="40" spans="1:9">
      <c r="A40" s="12"/>
      <c r="B40" s="12"/>
      <c r="C40" s="12"/>
      <c r="D40" s="12"/>
      <c r="E40" s="12"/>
      <c r="F40" s="12"/>
      <c r="G40" s="12"/>
      <c r="H40" s="12"/>
      <c r="I40" s="12"/>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sheetData>
  <mergeCells count="7">
    <mergeCell ref="B36:C36"/>
    <mergeCell ref="B37:C37"/>
    <mergeCell ref="B38:C38"/>
    <mergeCell ref="C24:H26"/>
    <mergeCell ref="H2:I2"/>
    <mergeCell ref="B14:H15"/>
    <mergeCell ref="A17:I20"/>
  </mergeCells>
  <phoneticPr fontId="1"/>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0DF6-0980-436E-9FFA-B41E1586C769}">
  <dimension ref="A1:I46"/>
  <sheetViews>
    <sheetView view="pageBreakPreview" topLeftCell="A13" zoomScaleNormal="100" zoomScaleSheetLayoutView="100" workbookViewId="0">
      <selection activeCell="C26" sqref="C26"/>
    </sheetView>
  </sheetViews>
  <sheetFormatPr defaultRowHeight="18"/>
  <cols>
    <col min="1" max="1" width="8.796875" customWidth="1"/>
    <col min="4" max="4" width="8.796875" customWidth="1"/>
    <col min="7" max="7" width="8.796875" customWidth="1"/>
    <col min="9" max="9" width="8.796875" customWidth="1"/>
  </cols>
  <sheetData>
    <row r="1" spans="1:9">
      <c r="A1" s="11" t="s">
        <v>91</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152</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9">
      <c r="A17" s="80" t="s">
        <v>92</v>
      </c>
      <c r="B17" s="80"/>
      <c r="C17" s="80"/>
      <c r="D17" s="80"/>
      <c r="E17" s="80"/>
      <c r="F17" s="80"/>
      <c r="G17" s="80"/>
      <c r="H17" s="80"/>
      <c r="I17" s="80"/>
    </row>
    <row r="18" spans="1:9">
      <c r="A18" s="80"/>
      <c r="B18" s="80"/>
      <c r="C18" s="80"/>
      <c r="D18" s="80"/>
      <c r="E18" s="80"/>
      <c r="F18" s="80"/>
      <c r="G18" s="80"/>
      <c r="H18" s="80"/>
      <c r="I18" s="80"/>
    </row>
    <row r="19" spans="1:9">
      <c r="A19" s="80"/>
      <c r="B19" s="80"/>
      <c r="C19" s="80"/>
      <c r="D19" s="80"/>
      <c r="E19" s="80"/>
      <c r="F19" s="80"/>
      <c r="G19" s="80"/>
      <c r="H19" s="80"/>
      <c r="I19" s="80"/>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93</v>
      </c>
      <c r="B23" s="12"/>
      <c r="C23" s="12"/>
      <c r="D23" s="158"/>
      <c r="E23" s="158"/>
      <c r="F23" s="158"/>
      <c r="G23" s="158"/>
      <c r="H23" s="158"/>
      <c r="I23" s="158"/>
    </row>
    <row r="24" spans="1:9">
      <c r="A24" s="12"/>
      <c r="B24" s="12"/>
      <c r="C24" s="12"/>
      <c r="D24" s="158"/>
      <c r="E24" s="158"/>
      <c r="F24" s="158"/>
      <c r="G24" s="158"/>
      <c r="H24" s="158"/>
      <c r="I24" s="158"/>
    </row>
    <row r="25" spans="1:9">
      <c r="A25" s="12"/>
      <c r="B25" s="12"/>
      <c r="C25" s="12"/>
      <c r="D25" s="158"/>
      <c r="E25" s="158"/>
      <c r="F25" s="158"/>
      <c r="G25" s="158"/>
      <c r="H25" s="158"/>
      <c r="I25" s="158"/>
    </row>
    <row r="26" spans="1:9">
      <c r="A26" s="12"/>
      <c r="B26" s="12"/>
      <c r="C26" s="12"/>
      <c r="D26" s="12"/>
      <c r="E26" s="12"/>
      <c r="F26" s="12"/>
      <c r="G26" s="12"/>
      <c r="H26" s="12"/>
      <c r="I26" s="12"/>
    </row>
    <row r="27" spans="1:9">
      <c r="A27" s="12" t="s">
        <v>94</v>
      </c>
      <c r="B27" s="12"/>
      <c r="C27" s="21"/>
      <c r="D27" s="15"/>
      <c r="E27" s="79"/>
      <c r="F27" s="79"/>
      <c r="G27" s="15"/>
      <c r="H27" s="12"/>
      <c r="I27" s="12"/>
    </row>
    <row r="28" spans="1:9">
      <c r="A28" s="12"/>
      <c r="B28" s="12"/>
      <c r="C28" s="15"/>
      <c r="D28" s="15"/>
      <c r="E28" s="15"/>
      <c r="F28" s="15"/>
      <c r="G28" s="15"/>
      <c r="H28" s="12"/>
      <c r="I28" s="12"/>
    </row>
    <row r="29" spans="1:9">
      <c r="A29" s="12"/>
      <c r="B29" s="12"/>
      <c r="C29" s="15"/>
      <c r="D29" s="15"/>
      <c r="E29" s="15"/>
      <c r="F29" s="15"/>
      <c r="G29" s="15"/>
      <c r="H29" s="12"/>
      <c r="I29" s="12"/>
    </row>
    <row r="30" spans="1:9">
      <c r="A30" s="12"/>
      <c r="B30" s="12"/>
      <c r="C30" s="15"/>
      <c r="D30" s="15"/>
      <c r="E30" s="15"/>
      <c r="F30" s="15"/>
      <c r="G30" s="15"/>
      <c r="H30" s="12"/>
      <c r="I30" s="12"/>
    </row>
    <row r="31" spans="1:9">
      <c r="A31" s="12"/>
      <c r="B31" s="12"/>
      <c r="C31" s="15"/>
      <c r="D31" s="15"/>
      <c r="E31" s="15"/>
      <c r="F31" s="15"/>
      <c r="G31" s="15"/>
      <c r="H31" s="12"/>
      <c r="I31" s="12"/>
    </row>
    <row r="32" spans="1:9">
      <c r="A32" s="12"/>
      <c r="B32" s="12"/>
      <c r="C32" s="15"/>
      <c r="D32" s="15"/>
      <c r="E32" s="15"/>
      <c r="F32" s="15"/>
      <c r="G32" s="15"/>
      <c r="H32" s="12"/>
      <c r="I32" s="12"/>
    </row>
    <row r="33" spans="1:9">
      <c r="A33" s="12"/>
      <c r="B33" s="12"/>
      <c r="C33" s="15"/>
      <c r="D33" s="15"/>
      <c r="E33" s="15"/>
      <c r="F33" s="15"/>
      <c r="G33" s="15"/>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sheetData>
  <mergeCells count="5">
    <mergeCell ref="H2:I2"/>
    <mergeCell ref="B14:H15"/>
    <mergeCell ref="A17:I19"/>
    <mergeCell ref="D23:I25"/>
    <mergeCell ref="E27:F27"/>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38C3-6004-4AA8-9ECE-7FCBBBBA0B62}">
  <dimension ref="A1:I45"/>
  <sheetViews>
    <sheetView view="pageBreakPreview" topLeftCell="A16" zoomScaleNormal="100" zoomScaleSheetLayoutView="100" workbookViewId="0">
      <selection activeCell="B16" sqref="B16"/>
    </sheetView>
  </sheetViews>
  <sheetFormatPr defaultRowHeight="18"/>
  <cols>
    <col min="1" max="1" width="8.796875" customWidth="1"/>
    <col min="4" max="4" width="8.796875" customWidth="1"/>
    <col min="7" max="7" width="8.796875" customWidth="1"/>
    <col min="9" max="9" width="8.796875" customWidth="1"/>
  </cols>
  <sheetData>
    <row r="1" spans="1:9">
      <c r="A1" s="11" t="s">
        <v>95</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153</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9" ht="18" customHeight="1">
      <c r="A17" s="80" t="s">
        <v>97</v>
      </c>
      <c r="B17" s="80"/>
      <c r="C17" s="80"/>
      <c r="D17" s="80"/>
      <c r="E17" s="80"/>
      <c r="F17" s="80"/>
      <c r="G17" s="80"/>
      <c r="H17" s="80"/>
      <c r="I17" s="80"/>
    </row>
    <row r="18" spans="1:9">
      <c r="A18" s="80"/>
      <c r="B18" s="80"/>
      <c r="C18" s="80"/>
      <c r="D18" s="80"/>
      <c r="E18" s="80"/>
      <c r="F18" s="80"/>
      <c r="G18" s="80"/>
      <c r="H18" s="80"/>
      <c r="I18" s="80"/>
    </row>
    <row r="19" spans="1:9">
      <c r="A19" s="12"/>
      <c r="B19" s="12"/>
      <c r="C19" s="12"/>
      <c r="D19" s="12"/>
      <c r="E19" s="12"/>
      <c r="F19" s="12"/>
      <c r="G19" s="12"/>
      <c r="H19" s="12"/>
      <c r="I19" s="12"/>
    </row>
    <row r="20" spans="1:9">
      <c r="A20" s="12"/>
      <c r="B20" s="12"/>
      <c r="C20" s="12"/>
      <c r="D20" s="12"/>
      <c r="E20" s="18" t="s">
        <v>7</v>
      </c>
      <c r="F20" s="12"/>
      <c r="G20" s="12"/>
      <c r="H20" s="12"/>
      <c r="I20" s="12"/>
    </row>
    <row r="21" spans="1:9">
      <c r="A21" s="12"/>
      <c r="B21" s="12"/>
      <c r="C21" s="12"/>
      <c r="D21" s="12"/>
      <c r="E21" s="12"/>
      <c r="F21" s="12"/>
      <c r="G21" s="12"/>
      <c r="H21" s="12"/>
      <c r="I21" s="12"/>
    </row>
    <row r="22" spans="1:9">
      <c r="A22" s="12" t="s">
        <v>98</v>
      </c>
      <c r="B22" s="12"/>
      <c r="C22" s="79"/>
      <c r="D22" s="79"/>
      <c r="E22" s="15" t="s">
        <v>13</v>
      </c>
      <c r="F22" s="31"/>
      <c r="G22" s="31"/>
      <c r="H22" s="31"/>
      <c r="I22" s="31"/>
    </row>
    <row r="23" spans="1:9">
      <c r="A23" s="12"/>
      <c r="B23" s="94" t="s">
        <v>99</v>
      </c>
      <c r="C23" s="81"/>
      <c r="D23" s="94" t="s">
        <v>100</v>
      </c>
      <c r="E23" s="81"/>
      <c r="F23" s="94" t="s">
        <v>101</v>
      </c>
      <c r="G23" s="81"/>
      <c r="H23" s="81" t="s">
        <v>102</v>
      </c>
      <c r="I23" s="81"/>
    </row>
    <row r="24" spans="1:9">
      <c r="A24" s="12"/>
      <c r="B24" s="81"/>
      <c r="C24" s="81"/>
      <c r="D24" s="81"/>
      <c r="E24" s="81"/>
      <c r="F24" s="81"/>
      <c r="G24" s="81"/>
      <c r="H24" s="81"/>
      <c r="I24" s="81"/>
    </row>
    <row r="25" spans="1:9">
      <c r="A25" s="12"/>
      <c r="B25" s="159" t="s">
        <v>13</v>
      </c>
      <c r="C25" s="159"/>
      <c r="D25" s="159" t="s">
        <v>13</v>
      </c>
      <c r="E25" s="159"/>
      <c r="F25" s="159" t="s">
        <v>13</v>
      </c>
      <c r="G25" s="159"/>
      <c r="H25" s="81"/>
      <c r="I25" s="81"/>
    </row>
    <row r="26" spans="1:9">
      <c r="A26" s="12"/>
      <c r="B26" s="159"/>
      <c r="C26" s="159"/>
      <c r="D26" s="159"/>
      <c r="E26" s="159"/>
      <c r="F26" s="159"/>
      <c r="G26" s="159"/>
      <c r="H26" s="81"/>
      <c r="I26" s="81"/>
    </row>
    <row r="27" spans="1:9">
      <c r="A27" s="12"/>
      <c r="B27" s="12"/>
      <c r="C27" s="15"/>
      <c r="D27" s="15"/>
      <c r="E27" s="15"/>
      <c r="F27" s="15"/>
      <c r="G27" s="15"/>
      <c r="H27" s="12"/>
      <c r="I27" s="12"/>
    </row>
    <row r="28" spans="1:9">
      <c r="A28" s="12" t="s">
        <v>103</v>
      </c>
      <c r="B28" s="12"/>
      <c r="C28" s="15"/>
      <c r="D28" s="15"/>
      <c r="E28" s="15"/>
      <c r="F28" s="15"/>
      <c r="G28" s="15"/>
      <c r="H28" s="12"/>
      <c r="I28" s="12"/>
    </row>
    <row r="29" spans="1:9">
      <c r="A29" s="12"/>
      <c r="B29" s="158"/>
      <c r="C29" s="158"/>
      <c r="D29" s="158"/>
      <c r="E29" s="158"/>
      <c r="F29" s="158"/>
      <c r="G29" s="158"/>
      <c r="H29" s="158"/>
      <c r="I29" s="15"/>
    </row>
    <row r="30" spans="1:9">
      <c r="A30" s="12"/>
      <c r="B30" s="158"/>
      <c r="C30" s="158"/>
      <c r="D30" s="158"/>
      <c r="E30" s="158"/>
      <c r="F30" s="158"/>
      <c r="G30" s="158"/>
      <c r="H30" s="158"/>
      <c r="I30" s="12"/>
    </row>
    <row r="31" spans="1:9">
      <c r="A31" s="12"/>
      <c r="B31" s="158"/>
      <c r="C31" s="158"/>
      <c r="D31" s="158"/>
      <c r="E31" s="158"/>
      <c r="F31" s="158"/>
      <c r="G31" s="158"/>
      <c r="H31" s="158"/>
      <c r="I31" s="12"/>
    </row>
    <row r="32" spans="1:9">
      <c r="A32" s="12"/>
      <c r="B32" s="158"/>
      <c r="C32" s="158"/>
      <c r="D32" s="158"/>
      <c r="E32" s="158"/>
      <c r="F32" s="158"/>
      <c r="G32" s="158"/>
      <c r="H32" s="158"/>
      <c r="I32" s="15"/>
    </row>
    <row r="33" spans="1:9">
      <c r="A33" s="12"/>
      <c r="B33" s="12"/>
      <c r="C33" s="12"/>
      <c r="D33" s="12"/>
      <c r="E33" s="12"/>
      <c r="F33" s="12"/>
      <c r="G33" s="12"/>
      <c r="H33" s="12"/>
      <c r="I33" s="12"/>
    </row>
    <row r="34" spans="1:9">
      <c r="A34" s="12" t="s">
        <v>104</v>
      </c>
      <c r="B34" s="12"/>
      <c r="C34" s="12" t="s">
        <v>105</v>
      </c>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33" t="s">
        <v>106</v>
      </c>
      <c r="B37" s="33"/>
      <c r="C37" s="33"/>
      <c r="D37" s="33"/>
      <c r="E37" s="33"/>
      <c r="F37" s="33"/>
      <c r="G37" s="12"/>
      <c r="H37" s="12"/>
      <c r="I37" s="12"/>
    </row>
    <row r="38" spans="1:9">
      <c r="A38" s="33" t="s">
        <v>107</v>
      </c>
      <c r="B38" s="33"/>
      <c r="C38" s="33"/>
      <c r="D38" s="33"/>
      <c r="E38" s="33"/>
      <c r="F38" s="33"/>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sheetData>
  <mergeCells count="13">
    <mergeCell ref="H2:I2"/>
    <mergeCell ref="B14:H15"/>
    <mergeCell ref="F25:G26"/>
    <mergeCell ref="H25:I26"/>
    <mergeCell ref="B29:H32"/>
    <mergeCell ref="A17:I18"/>
    <mergeCell ref="C22:D22"/>
    <mergeCell ref="B23:C24"/>
    <mergeCell ref="D23:E24"/>
    <mergeCell ref="F23:G24"/>
    <mergeCell ref="H23:I24"/>
    <mergeCell ref="B25:C26"/>
    <mergeCell ref="D25:E26"/>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C2979-4CF2-416A-AF32-8F1E9CDF2B68}">
  <dimension ref="A1:K44"/>
  <sheetViews>
    <sheetView view="pageBreakPreview" topLeftCell="A7" zoomScaleNormal="100" zoomScaleSheetLayoutView="100" workbookViewId="0">
      <selection activeCell="H24" sqref="H24:I24"/>
    </sheetView>
  </sheetViews>
  <sheetFormatPr defaultRowHeight="18"/>
  <cols>
    <col min="1" max="1" width="8.796875" customWidth="1"/>
    <col min="4" max="4" width="8.796875" customWidth="1"/>
    <col min="7" max="7" width="8.796875" customWidth="1"/>
    <col min="9" max="9" width="8.796875" customWidth="1"/>
  </cols>
  <sheetData>
    <row r="1" spans="1:9">
      <c r="A1" s="11" t="s">
        <v>96</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154</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11" ht="18" customHeight="1">
      <c r="A17" s="80" t="s">
        <v>133</v>
      </c>
      <c r="B17" s="80"/>
      <c r="C17" s="80"/>
      <c r="D17" s="80"/>
      <c r="E17" s="80"/>
      <c r="F17" s="80"/>
      <c r="G17" s="80"/>
      <c r="H17" s="80"/>
      <c r="I17" s="80"/>
    </row>
    <row r="18" spans="1:11">
      <c r="A18" s="80"/>
      <c r="B18" s="80"/>
      <c r="C18" s="80"/>
      <c r="D18" s="80"/>
      <c r="E18" s="80"/>
      <c r="F18" s="80"/>
      <c r="G18" s="80"/>
      <c r="H18" s="80"/>
      <c r="I18" s="80"/>
    </row>
    <row r="19" spans="1:11">
      <c r="A19" s="12"/>
      <c r="B19" s="12"/>
      <c r="C19" s="12"/>
      <c r="D19" s="12"/>
      <c r="E19" s="12"/>
      <c r="F19" s="12"/>
      <c r="G19" s="12"/>
      <c r="H19" s="12"/>
      <c r="I19" s="12"/>
    </row>
    <row r="20" spans="1:11">
      <c r="A20" s="12"/>
      <c r="B20" s="12"/>
      <c r="C20" s="12"/>
      <c r="D20" s="12"/>
      <c r="E20" s="18" t="s">
        <v>7</v>
      </c>
      <c r="F20" s="12"/>
      <c r="G20" s="12"/>
      <c r="H20" s="12"/>
      <c r="I20" s="12"/>
    </row>
    <row r="21" spans="1:11">
      <c r="A21" s="12"/>
      <c r="B21" s="12"/>
      <c r="C21" s="12"/>
      <c r="D21" s="12"/>
      <c r="E21" s="12"/>
      <c r="F21" s="12"/>
      <c r="G21" s="12"/>
      <c r="H21" s="12"/>
      <c r="I21" s="12"/>
    </row>
    <row r="22" spans="1:11">
      <c r="A22" s="89" t="s">
        <v>113</v>
      </c>
      <c r="B22" s="90"/>
      <c r="C22" s="96"/>
      <c r="D22" s="95" t="s">
        <v>34</v>
      </c>
      <c r="E22" s="90"/>
      <c r="F22" s="90"/>
      <c r="G22" s="96"/>
      <c r="H22" s="95" t="s">
        <v>134</v>
      </c>
      <c r="I22" s="96"/>
    </row>
    <row r="23" spans="1:11">
      <c r="A23" s="91"/>
      <c r="B23" s="92"/>
      <c r="C23" s="97"/>
      <c r="D23" s="91"/>
      <c r="E23" s="92"/>
      <c r="F23" s="92"/>
      <c r="G23" s="97"/>
      <c r="H23" s="91"/>
      <c r="I23" s="97"/>
    </row>
    <row r="24" spans="1:11" ht="25.05" customHeight="1">
      <c r="A24" s="98"/>
      <c r="B24" s="99"/>
      <c r="C24" s="100"/>
      <c r="D24" s="81"/>
      <c r="E24" s="81"/>
      <c r="F24" s="81"/>
      <c r="G24" s="81"/>
      <c r="H24" s="81"/>
      <c r="I24" s="81"/>
      <c r="K24" t="s">
        <v>135</v>
      </c>
    </row>
    <row r="25" spans="1:11" ht="25.05" customHeight="1">
      <c r="A25" s="98"/>
      <c r="B25" s="99"/>
      <c r="C25" s="100"/>
      <c r="D25" s="81"/>
      <c r="E25" s="81"/>
      <c r="F25" s="81"/>
      <c r="G25" s="81"/>
      <c r="H25" s="81"/>
      <c r="I25" s="81"/>
      <c r="K25" t="s">
        <v>136</v>
      </c>
    </row>
    <row r="26" spans="1:11" ht="25.05" customHeight="1">
      <c r="A26" s="98"/>
      <c r="B26" s="99"/>
      <c r="C26" s="100"/>
      <c r="D26" s="81"/>
      <c r="E26" s="81"/>
      <c r="F26" s="81"/>
      <c r="G26" s="81"/>
      <c r="H26" s="81"/>
      <c r="I26" s="81"/>
    </row>
    <row r="27" spans="1:11" ht="25.05" customHeight="1">
      <c r="A27" s="98"/>
      <c r="B27" s="99"/>
      <c r="C27" s="100"/>
      <c r="D27" s="81"/>
      <c r="E27" s="81"/>
      <c r="F27" s="81"/>
      <c r="G27" s="81"/>
      <c r="H27" s="81"/>
      <c r="I27" s="81"/>
    </row>
    <row r="28" spans="1:11" ht="25.05" customHeight="1">
      <c r="A28" s="98"/>
      <c r="B28" s="99"/>
      <c r="C28" s="99"/>
      <c r="D28" s="81"/>
      <c r="E28" s="81"/>
      <c r="F28" s="81"/>
      <c r="G28" s="81"/>
      <c r="H28" s="96"/>
      <c r="I28" s="103"/>
    </row>
    <row r="29" spans="1:11">
      <c r="A29" s="24" t="s">
        <v>50</v>
      </c>
      <c r="B29" s="25"/>
      <c r="C29" s="25" t="s">
        <v>51</v>
      </c>
      <c r="D29" s="98" t="s">
        <v>53</v>
      </c>
      <c r="E29" s="100"/>
      <c r="F29" s="26"/>
      <c r="G29" s="25" t="s">
        <v>52</v>
      </c>
      <c r="H29" s="24" t="s">
        <v>137</v>
      </c>
      <c r="I29" s="32" t="s">
        <v>51</v>
      </c>
    </row>
    <row r="30" spans="1:11">
      <c r="A30" s="33" t="s">
        <v>35</v>
      </c>
      <c r="B30" s="12"/>
      <c r="C30" s="12"/>
      <c r="D30" s="12"/>
      <c r="E30" s="12"/>
      <c r="F30" s="12"/>
      <c r="G30" s="12"/>
      <c r="H30" s="12"/>
      <c r="I30" s="12"/>
    </row>
    <row r="31" spans="1:11">
      <c r="A31" s="33" t="s">
        <v>36</v>
      </c>
      <c r="B31" s="27"/>
      <c r="C31" s="27"/>
      <c r="D31" s="27"/>
      <c r="E31" s="27"/>
      <c r="F31" s="27"/>
      <c r="G31" s="27"/>
      <c r="H31" s="27"/>
      <c r="I31" s="27"/>
    </row>
    <row r="32" spans="1:11">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33"/>
      <c r="B36" s="33"/>
      <c r="C36" s="33"/>
      <c r="D36" s="33"/>
      <c r="E36" s="33"/>
      <c r="F36" s="33"/>
      <c r="G36" s="12"/>
      <c r="H36" s="12"/>
      <c r="I36" s="12"/>
    </row>
    <row r="37" spans="1:9">
      <c r="A37" s="33"/>
      <c r="B37" s="33"/>
      <c r="C37" s="33"/>
      <c r="D37" s="33"/>
      <c r="E37" s="33"/>
      <c r="F37" s="33"/>
      <c r="G37" s="12"/>
      <c r="H37" s="12"/>
      <c r="I37" s="12"/>
    </row>
    <row r="38" spans="1:9">
      <c r="A38" s="12"/>
      <c r="B38" s="12"/>
      <c r="C38" s="12"/>
      <c r="D38" s="12"/>
      <c r="E38" s="12"/>
      <c r="F38" s="12"/>
      <c r="G38" s="12"/>
      <c r="H38" s="12"/>
      <c r="I38" s="12"/>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sheetData>
  <mergeCells count="22">
    <mergeCell ref="H2:I2"/>
    <mergeCell ref="B14:H15"/>
    <mergeCell ref="A17:I18"/>
    <mergeCell ref="H22:I23"/>
    <mergeCell ref="A22:C23"/>
    <mergeCell ref="D22:G23"/>
    <mergeCell ref="A24:C24"/>
    <mergeCell ref="D24:G24"/>
    <mergeCell ref="H24:I24"/>
    <mergeCell ref="A25:C25"/>
    <mergeCell ref="D25:G25"/>
    <mergeCell ref="H25:I25"/>
    <mergeCell ref="A26:C26"/>
    <mergeCell ref="D26:G26"/>
    <mergeCell ref="H26:I26"/>
    <mergeCell ref="D29:E29"/>
    <mergeCell ref="A27:C27"/>
    <mergeCell ref="D27:G27"/>
    <mergeCell ref="H27:I27"/>
    <mergeCell ref="A28:C28"/>
    <mergeCell ref="D28:G28"/>
    <mergeCell ref="H28:I28"/>
  </mergeCells>
  <phoneticPr fontId="1"/>
  <dataValidations count="1">
    <dataValidation type="list" allowBlank="1" showInputMessage="1" showErrorMessage="1" sqref="H24:I28" xr:uid="{26D92474-B5F0-4702-A77F-4B437609938C}">
      <formula1>$K$24:$K$25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B102-E4DF-4E85-A8EE-0D6DE618146E}">
  <dimension ref="A1:I42"/>
  <sheetViews>
    <sheetView view="pageBreakPreview" zoomScaleNormal="100" zoomScaleSheetLayoutView="100" workbookViewId="0">
      <selection activeCell="L26" sqref="L26"/>
    </sheetView>
  </sheetViews>
  <sheetFormatPr defaultRowHeight="18"/>
  <cols>
    <col min="1" max="1" width="8.796875" customWidth="1"/>
    <col min="7" max="7" width="8.796875" customWidth="1"/>
  </cols>
  <sheetData>
    <row r="1" spans="1:9">
      <c r="A1" s="11" t="s">
        <v>0</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150</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9">
      <c r="A17" s="80" t="s">
        <v>176</v>
      </c>
      <c r="B17" s="80"/>
      <c r="C17" s="80"/>
      <c r="D17" s="80"/>
      <c r="E17" s="80"/>
      <c r="F17" s="80"/>
      <c r="G17" s="80"/>
      <c r="H17" s="80"/>
      <c r="I17" s="80"/>
    </row>
    <row r="18" spans="1:9">
      <c r="A18" s="80"/>
      <c r="B18" s="80"/>
      <c r="C18" s="80"/>
      <c r="D18" s="80"/>
      <c r="E18" s="80"/>
      <c r="F18" s="80"/>
      <c r="G18" s="80"/>
      <c r="H18" s="80"/>
      <c r="I18" s="80"/>
    </row>
    <row r="19" spans="1:9">
      <c r="A19" s="80"/>
      <c r="B19" s="80"/>
      <c r="C19" s="80"/>
      <c r="D19" s="80"/>
      <c r="E19" s="80"/>
      <c r="F19" s="80"/>
      <c r="G19" s="80"/>
      <c r="H19" s="80"/>
      <c r="I19" s="80"/>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12</v>
      </c>
      <c r="B23" s="12"/>
      <c r="C23" s="12"/>
      <c r="D23" s="19"/>
      <c r="E23" s="19"/>
      <c r="F23" s="20" t="s">
        <v>13</v>
      </c>
      <c r="G23" s="12"/>
      <c r="H23" s="12"/>
      <c r="I23" s="12"/>
    </row>
    <row r="24" spans="1:9">
      <c r="A24" s="12"/>
      <c r="B24" s="12"/>
      <c r="C24" s="12"/>
      <c r="D24" s="12"/>
      <c r="E24" s="12"/>
      <c r="F24" s="12"/>
      <c r="G24" s="12"/>
      <c r="H24" s="12"/>
      <c r="I24" s="12"/>
    </row>
    <row r="25" spans="1:9">
      <c r="A25" s="12" t="s">
        <v>9</v>
      </c>
      <c r="B25" s="12"/>
      <c r="C25" s="21" t="s">
        <v>10</v>
      </c>
      <c r="D25" s="15"/>
      <c r="E25" s="15"/>
      <c r="F25" s="15"/>
      <c r="G25" s="15"/>
      <c r="H25" s="12"/>
      <c r="I25" s="12"/>
    </row>
    <row r="26" spans="1:9">
      <c r="A26" s="12"/>
      <c r="B26" s="12"/>
      <c r="C26" s="15" t="s">
        <v>11</v>
      </c>
      <c r="D26" s="15"/>
      <c r="E26" s="15"/>
      <c r="F26" s="15"/>
      <c r="G26" s="15"/>
      <c r="H26" s="12"/>
      <c r="I26" s="12"/>
    </row>
    <row r="27" spans="1:9">
      <c r="A27" s="12"/>
      <c r="B27" s="12"/>
      <c r="C27" s="15" t="s">
        <v>16</v>
      </c>
      <c r="D27" s="15"/>
      <c r="E27" s="15"/>
      <c r="F27" s="15"/>
      <c r="G27" s="15"/>
      <c r="H27" s="12"/>
      <c r="I27" s="12"/>
    </row>
    <row r="28" spans="1:9">
      <c r="A28" s="12"/>
      <c r="B28" s="12"/>
      <c r="C28" s="15" t="s">
        <v>15</v>
      </c>
      <c r="D28" s="15"/>
      <c r="E28" s="15"/>
      <c r="F28" s="15"/>
      <c r="G28" s="15"/>
      <c r="H28" s="12"/>
      <c r="I28" s="12"/>
    </row>
    <row r="29" spans="1:9">
      <c r="A29" s="12"/>
      <c r="B29" s="12"/>
      <c r="C29" s="15" t="s">
        <v>8</v>
      </c>
      <c r="D29" s="15"/>
      <c r="E29" s="15"/>
      <c r="F29" s="15"/>
      <c r="G29" s="15"/>
      <c r="H29" s="12"/>
      <c r="I29" s="12"/>
    </row>
    <row r="30" spans="1:9">
      <c r="A30" s="12"/>
      <c r="B30" s="12"/>
      <c r="C30" s="15" t="s">
        <v>14</v>
      </c>
      <c r="D30" s="15"/>
      <c r="E30" s="15"/>
      <c r="F30" s="15"/>
      <c r="G30" s="15"/>
      <c r="H30" s="12"/>
      <c r="I30" s="12"/>
    </row>
    <row r="31" spans="1:9">
      <c r="A31" s="12"/>
      <c r="B31" s="12"/>
      <c r="C31" s="12"/>
      <c r="D31" s="12"/>
      <c r="E31" s="12"/>
      <c r="F31" s="12"/>
      <c r="G31" s="12"/>
      <c r="H31" s="12"/>
      <c r="I31" s="12"/>
    </row>
    <row r="32" spans="1:9">
      <c r="A32" s="80" t="s">
        <v>159</v>
      </c>
      <c r="B32" s="80"/>
      <c r="C32" s="80"/>
      <c r="D32" s="80"/>
      <c r="E32" s="80"/>
      <c r="F32" s="80"/>
      <c r="G32" s="80"/>
      <c r="H32" s="80"/>
      <c r="I32" s="80"/>
    </row>
    <row r="33" spans="1:9">
      <c r="A33" s="80"/>
      <c r="B33" s="80"/>
      <c r="C33" s="80"/>
      <c r="D33" s="80"/>
      <c r="E33" s="80"/>
      <c r="F33" s="80"/>
      <c r="G33" s="80"/>
      <c r="H33" s="80"/>
      <c r="I33" s="80"/>
    </row>
    <row r="34" spans="1:9">
      <c r="A34" s="70" t="s">
        <v>160</v>
      </c>
      <c r="B34" s="12"/>
      <c r="C34" s="12"/>
      <c r="D34" s="12"/>
      <c r="E34" s="12"/>
      <c r="F34" s="12"/>
      <c r="G34" s="12"/>
      <c r="H34" s="12"/>
      <c r="I34" s="12"/>
    </row>
    <row r="35" spans="1:9">
      <c r="A35" s="12" t="s">
        <v>141</v>
      </c>
      <c r="B35" s="31" t="s">
        <v>158</v>
      </c>
      <c r="C35" s="12"/>
      <c r="D35" s="12"/>
      <c r="E35" s="12"/>
      <c r="F35" s="12"/>
      <c r="G35" s="12"/>
      <c r="H35" s="12"/>
      <c r="I35" s="12"/>
    </row>
    <row r="36" spans="1:9" ht="18" customHeight="1">
      <c r="A36" s="12"/>
      <c r="B36" s="83" t="s">
        <v>157</v>
      </c>
      <c r="C36" s="83"/>
      <c r="D36" s="83"/>
      <c r="E36" s="83"/>
      <c r="F36" s="83"/>
      <c r="G36" s="83"/>
      <c r="H36" s="83"/>
      <c r="I36" s="83"/>
    </row>
    <row r="37" spans="1:9">
      <c r="A37" s="12"/>
      <c r="B37" s="83"/>
      <c r="C37" s="83"/>
      <c r="D37" s="83"/>
      <c r="E37" s="83"/>
      <c r="F37" s="83"/>
      <c r="G37" s="83"/>
      <c r="H37" s="83"/>
      <c r="I37" s="83"/>
    </row>
    <row r="38" spans="1:9">
      <c r="A38" s="1"/>
      <c r="B38" s="83"/>
      <c r="C38" s="83"/>
      <c r="D38" s="83"/>
      <c r="E38" s="83"/>
      <c r="F38" s="83"/>
      <c r="G38" s="83"/>
      <c r="H38" s="83"/>
      <c r="I38" s="83"/>
    </row>
    <row r="39" spans="1:9">
      <c r="A39" s="80" t="s">
        <v>182</v>
      </c>
      <c r="B39" s="80"/>
      <c r="C39" s="80"/>
      <c r="D39" s="80"/>
      <c r="E39" s="80"/>
      <c r="F39" s="80"/>
      <c r="G39" s="80"/>
      <c r="H39" s="80"/>
      <c r="I39" s="80"/>
    </row>
    <row r="40" spans="1:9">
      <c r="A40" s="80"/>
      <c r="B40" s="80"/>
      <c r="C40" s="80"/>
      <c r="D40" s="80"/>
      <c r="E40" s="80"/>
      <c r="F40" s="80"/>
      <c r="G40" s="80"/>
      <c r="H40" s="80"/>
      <c r="I40" s="80"/>
    </row>
    <row r="41" spans="1:9">
      <c r="A41" s="1"/>
      <c r="B41" s="1"/>
      <c r="C41" s="1"/>
      <c r="D41" s="1"/>
      <c r="E41" s="1"/>
      <c r="F41" s="1"/>
      <c r="G41" s="1"/>
      <c r="H41" s="1"/>
      <c r="I41" s="1"/>
    </row>
    <row r="42" spans="1:9">
      <c r="A42" s="1"/>
      <c r="B42" s="1"/>
      <c r="C42" s="1"/>
      <c r="D42" s="1"/>
      <c r="E42" s="1"/>
      <c r="F42" s="1"/>
      <c r="G42" s="1"/>
      <c r="H42" s="1"/>
      <c r="I42" s="1"/>
    </row>
  </sheetData>
  <mergeCells count="6">
    <mergeCell ref="A39:I40"/>
    <mergeCell ref="B36:I38"/>
    <mergeCell ref="B14:H15"/>
    <mergeCell ref="A17:I19"/>
    <mergeCell ref="H2:I2"/>
    <mergeCell ref="A32:I33"/>
  </mergeCells>
  <phoneticPr fontId="1"/>
  <pageMargins left="0.7" right="0.7" top="0.75" bottom="0.75" header="0.3" footer="0.3"/>
  <pageSetup paperSize="9" scale="98" orientation="portrait" r:id="rId1"/>
  <rowBreaks count="1" manualBreakCount="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from>
                    <xdr:col>0</xdr:col>
                    <xdr:colOff>304800</xdr:colOff>
                    <xdr:row>34</xdr:row>
                    <xdr:rowOff>160020</xdr:rowOff>
                  </from>
                  <to>
                    <xdr:col>1</xdr:col>
                    <xdr:colOff>251460</xdr:colOff>
                    <xdr:row>36</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from>
                    <xdr:col>0</xdr:col>
                    <xdr:colOff>304800</xdr:colOff>
                    <xdr:row>33</xdr:row>
                    <xdr:rowOff>190500</xdr:rowOff>
                  </from>
                  <to>
                    <xdr:col>1</xdr:col>
                    <xdr:colOff>259080</xdr:colOff>
                    <xdr:row>34</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9655-1E88-42C2-830F-51C379E7E795}">
  <dimension ref="A1:I44"/>
  <sheetViews>
    <sheetView view="pageBreakPreview" zoomScaleNormal="100" zoomScaleSheetLayoutView="100" workbookViewId="0">
      <selection activeCell="G23" sqref="G23"/>
    </sheetView>
  </sheetViews>
  <sheetFormatPr defaultRowHeight="18"/>
  <cols>
    <col min="1" max="1" width="8.796875" customWidth="1"/>
    <col min="7" max="7" width="8.796875" customWidth="1"/>
  </cols>
  <sheetData>
    <row r="1" spans="1:9">
      <c r="A1" s="11" t="s">
        <v>17</v>
      </c>
      <c r="B1" s="12"/>
      <c r="C1" s="12"/>
      <c r="D1" s="12"/>
      <c r="E1" s="12"/>
      <c r="F1" s="12"/>
      <c r="G1" s="12"/>
      <c r="H1" s="12"/>
      <c r="I1" s="12"/>
    </row>
    <row r="2" spans="1:9">
      <c r="A2" s="12"/>
      <c r="B2" s="12"/>
      <c r="C2" s="12"/>
      <c r="D2" s="12"/>
      <c r="E2" s="12"/>
      <c r="F2" s="12"/>
      <c r="G2" s="13"/>
      <c r="H2" s="86" t="str">
        <f>記入欄!D7</f>
        <v>令和　年　月　日</v>
      </c>
      <c r="I2" s="86"/>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84" t="s">
        <v>177</v>
      </c>
      <c r="C14" s="85"/>
      <c r="D14" s="85"/>
      <c r="E14" s="85"/>
      <c r="F14" s="85"/>
      <c r="G14" s="85"/>
      <c r="H14" s="85"/>
      <c r="I14" s="12"/>
    </row>
    <row r="15" spans="1:9">
      <c r="A15" s="12"/>
      <c r="B15" s="85"/>
      <c r="C15" s="85"/>
      <c r="D15" s="85"/>
      <c r="E15" s="85"/>
      <c r="F15" s="85"/>
      <c r="G15" s="85"/>
      <c r="H15" s="85"/>
      <c r="I15" s="12"/>
    </row>
    <row r="16" spans="1:9">
      <c r="A16" s="12"/>
      <c r="B16" s="12"/>
      <c r="C16" s="12"/>
      <c r="D16" s="12"/>
      <c r="E16" s="12"/>
      <c r="F16" s="12"/>
      <c r="G16" s="12"/>
      <c r="H16" s="12"/>
      <c r="I16" s="12"/>
    </row>
    <row r="17" spans="1:9">
      <c r="A17" s="80" t="s">
        <v>178</v>
      </c>
      <c r="B17" s="80"/>
      <c r="C17" s="80"/>
      <c r="D17" s="80"/>
      <c r="E17" s="80"/>
      <c r="F17" s="80"/>
      <c r="G17" s="80"/>
      <c r="H17" s="80"/>
      <c r="I17" s="80"/>
    </row>
    <row r="18" spans="1:9">
      <c r="A18" s="80"/>
      <c r="B18" s="80"/>
      <c r="C18" s="80"/>
      <c r="D18" s="80"/>
      <c r="E18" s="80"/>
      <c r="F18" s="80"/>
      <c r="G18" s="80"/>
      <c r="H18" s="80"/>
      <c r="I18" s="80"/>
    </row>
    <row r="19" spans="1:9">
      <c r="A19" s="80"/>
      <c r="B19" s="80"/>
      <c r="C19" s="80"/>
      <c r="D19" s="80"/>
      <c r="E19" s="80"/>
      <c r="F19" s="80"/>
      <c r="G19" s="80"/>
      <c r="H19" s="80"/>
      <c r="I19" s="80"/>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23</v>
      </c>
      <c r="B23" s="12"/>
      <c r="C23" s="21" t="s">
        <v>24</v>
      </c>
      <c r="D23" s="15"/>
      <c r="E23" s="15"/>
      <c r="F23" s="15"/>
      <c r="G23" s="15"/>
      <c r="H23" s="12"/>
      <c r="I23" s="12"/>
    </row>
    <row r="24" spans="1:9">
      <c r="A24" s="12"/>
      <c r="B24" s="12"/>
      <c r="C24" s="21" t="s">
        <v>110</v>
      </c>
      <c r="D24" s="15"/>
      <c r="E24" s="15"/>
      <c r="F24" s="15"/>
      <c r="G24" s="15"/>
      <c r="H24" s="12"/>
      <c r="I24" s="12"/>
    </row>
    <row r="25" spans="1:9">
      <c r="A25" s="12"/>
      <c r="B25" s="12"/>
      <c r="C25" s="15" t="s">
        <v>111</v>
      </c>
      <c r="D25" s="15"/>
      <c r="E25" s="15"/>
      <c r="F25" s="15"/>
      <c r="G25" s="15"/>
      <c r="H25" s="12"/>
      <c r="I25" s="12"/>
    </row>
    <row r="26" spans="1:9">
      <c r="A26" s="12"/>
      <c r="B26" s="12"/>
      <c r="C26" s="15" t="s">
        <v>25</v>
      </c>
      <c r="D26" s="15"/>
      <c r="E26" s="15"/>
      <c r="F26" s="15"/>
      <c r="G26" s="15"/>
      <c r="H26" s="12"/>
      <c r="I26" s="12"/>
    </row>
    <row r="27" spans="1:9">
      <c r="A27" s="12"/>
      <c r="B27" s="12"/>
      <c r="C27" s="15" t="s">
        <v>112</v>
      </c>
      <c r="D27" s="15"/>
      <c r="E27" s="15"/>
      <c r="F27" s="15"/>
      <c r="G27" s="15"/>
      <c r="H27" s="12"/>
      <c r="I27" s="12"/>
    </row>
    <row r="28" spans="1:9">
      <c r="A28" s="12"/>
      <c r="B28" s="12"/>
      <c r="C28" s="15"/>
      <c r="D28" s="15"/>
      <c r="E28" s="15"/>
      <c r="F28" s="15"/>
      <c r="G28" s="15"/>
      <c r="H28" s="12"/>
      <c r="I28" s="12"/>
    </row>
    <row r="29" spans="1:9">
      <c r="A29" s="12" t="s">
        <v>26</v>
      </c>
      <c r="B29" s="12"/>
      <c r="C29" s="87" t="str">
        <f>記入欄!D13</f>
        <v>令和　年　月　日</v>
      </c>
      <c r="D29" s="76"/>
      <c r="E29" s="15"/>
      <c r="F29" s="15"/>
      <c r="G29" s="15"/>
      <c r="H29" s="12"/>
      <c r="I29" s="12"/>
    </row>
    <row r="30" spans="1:9">
      <c r="A30" s="12"/>
      <c r="B30" s="12"/>
      <c r="C30" s="15"/>
      <c r="D30" s="15"/>
      <c r="E30" s="15"/>
      <c r="F30" s="15"/>
      <c r="G30" s="15"/>
      <c r="H30" s="12"/>
      <c r="I30" s="12"/>
    </row>
    <row r="31" spans="1:9">
      <c r="A31" s="12"/>
      <c r="B31" s="12"/>
      <c r="C31" s="15"/>
      <c r="D31" s="15"/>
      <c r="E31" s="15"/>
      <c r="F31" s="15"/>
      <c r="G31" s="15"/>
      <c r="H31" s="12"/>
      <c r="I31" s="12"/>
    </row>
    <row r="32" spans="1:9">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sheetData>
  <mergeCells count="4">
    <mergeCell ref="H2:I2"/>
    <mergeCell ref="B14:H15"/>
    <mergeCell ref="A17:I19"/>
    <mergeCell ref="C29:D2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3A7E-BA06-4A57-9993-CCF826AF2C1A}">
  <sheetPr>
    <tabColor rgb="FFFF0000"/>
  </sheetPr>
  <dimension ref="A1:K49"/>
  <sheetViews>
    <sheetView view="pageBreakPreview" topLeftCell="A13" zoomScaleNormal="100" zoomScaleSheetLayoutView="100" workbookViewId="0">
      <selection activeCell="O15" sqref="O15"/>
    </sheetView>
  </sheetViews>
  <sheetFormatPr defaultRowHeight="18"/>
  <cols>
    <col min="1" max="1" width="8.796875" customWidth="1"/>
    <col min="7" max="7" width="9.8984375" customWidth="1"/>
    <col min="8" max="8" width="9.296875" customWidth="1"/>
    <col min="9" max="9" width="12.69921875" customWidth="1"/>
  </cols>
  <sheetData>
    <row r="1" spans="1:11">
      <c r="A1" s="11" t="s">
        <v>28</v>
      </c>
      <c r="B1" s="12"/>
      <c r="C1" s="12"/>
      <c r="D1" s="12"/>
      <c r="E1" s="73" t="s">
        <v>167</v>
      </c>
      <c r="F1" s="12"/>
      <c r="G1" s="12"/>
      <c r="H1" s="12"/>
      <c r="I1" s="12"/>
    </row>
    <row r="2" spans="1:11" ht="19.2">
      <c r="A2" s="12"/>
      <c r="B2" s="12"/>
      <c r="C2" s="77" t="s">
        <v>186</v>
      </c>
      <c r="D2" s="77"/>
      <c r="E2" s="77"/>
      <c r="F2" s="77"/>
      <c r="G2" s="77"/>
      <c r="H2" s="13"/>
      <c r="I2" s="13"/>
    </row>
    <row r="3" spans="1:11" ht="19.2">
      <c r="A3" s="12"/>
      <c r="B3" s="12"/>
      <c r="C3" s="22"/>
      <c r="D3" s="22"/>
      <c r="E3" s="22"/>
      <c r="F3" s="22"/>
      <c r="G3" s="22"/>
      <c r="H3" s="13"/>
      <c r="I3" s="13"/>
    </row>
    <row r="4" spans="1:11">
      <c r="A4" s="23" t="s">
        <v>30</v>
      </c>
      <c r="B4" s="12"/>
      <c r="C4" s="12"/>
      <c r="D4" s="12"/>
      <c r="E4" s="12"/>
      <c r="F4" s="12"/>
      <c r="G4" s="12"/>
      <c r="H4" s="12"/>
      <c r="I4" s="12"/>
    </row>
    <row r="5" spans="1:11">
      <c r="A5" s="81" t="s">
        <v>31</v>
      </c>
      <c r="B5" s="81"/>
      <c r="C5" s="81"/>
      <c r="D5" s="81"/>
      <c r="E5" s="81"/>
      <c r="F5" s="81"/>
      <c r="G5" s="81"/>
      <c r="H5" s="81" t="s">
        <v>32</v>
      </c>
      <c r="I5" s="81"/>
    </row>
    <row r="6" spans="1:11">
      <c r="A6" s="88" t="s">
        <v>116</v>
      </c>
      <c r="B6" s="88"/>
      <c r="C6" s="88"/>
      <c r="D6" s="88"/>
      <c r="E6" s="88"/>
      <c r="F6" s="88"/>
      <c r="G6" s="88"/>
      <c r="H6" s="81" t="s">
        <v>187</v>
      </c>
      <c r="I6" s="81"/>
    </row>
    <row r="7" spans="1:11">
      <c r="A7" s="88" t="s">
        <v>179</v>
      </c>
      <c r="B7" s="88"/>
      <c r="C7" s="88"/>
      <c r="D7" s="88"/>
      <c r="E7" s="88"/>
      <c r="F7" s="88"/>
      <c r="G7" s="88"/>
      <c r="H7" s="81"/>
      <c r="I7" s="81"/>
    </row>
    <row r="8" spans="1:11">
      <c r="A8" s="33" t="s">
        <v>37</v>
      </c>
      <c r="B8" s="14"/>
      <c r="C8" s="14"/>
      <c r="D8" s="14"/>
      <c r="E8" s="14"/>
      <c r="F8" s="14"/>
      <c r="G8" s="14"/>
      <c r="H8" s="18"/>
      <c r="I8" s="18"/>
    </row>
    <row r="9" spans="1:11">
      <c r="A9" s="12"/>
      <c r="B9" s="12"/>
      <c r="C9" s="12"/>
      <c r="D9" s="12"/>
      <c r="E9" s="15"/>
      <c r="F9" s="15"/>
      <c r="G9" s="15"/>
      <c r="H9" s="15"/>
      <c r="I9" s="15"/>
    </row>
    <row r="10" spans="1:11">
      <c r="A10" s="23" t="s">
        <v>33</v>
      </c>
      <c r="B10" s="12"/>
      <c r="C10" s="12"/>
      <c r="E10" s="15"/>
      <c r="F10" s="15"/>
      <c r="G10" s="15"/>
      <c r="H10" s="15"/>
      <c r="I10" s="15"/>
    </row>
    <row r="11" spans="1:11">
      <c r="A11" s="89" t="s">
        <v>113</v>
      </c>
      <c r="B11" s="90"/>
      <c r="C11" s="90"/>
      <c r="D11" s="81" t="s">
        <v>34</v>
      </c>
      <c r="E11" s="81"/>
      <c r="F11" s="81"/>
      <c r="G11" s="81" t="s">
        <v>162</v>
      </c>
      <c r="H11" s="81"/>
      <c r="I11" s="81" t="s">
        <v>161</v>
      </c>
      <c r="K11" t="s">
        <v>135</v>
      </c>
    </row>
    <row r="12" spans="1:11">
      <c r="A12" s="91"/>
      <c r="B12" s="92"/>
      <c r="C12" s="92"/>
      <c r="D12" s="81"/>
      <c r="E12" s="81"/>
      <c r="F12" s="81"/>
      <c r="G12" s="81"/>
      <c r="H12" s="81"/>
      <c r="I12" s="81"/>
      <c r="K12" t="s">
        <v>136</v>
      </c>
    </row>
    <row r="13" spans="1:11" ht="70.8" customHeight="1">
      <c r="A13" s="95" t="s">
        <v>168</v>
      </c>
      <c r="B13" s="90"/>
      <c r="C13" s="96"/>
      <c r="D13" s="81" t="s">
        <v>169</v>
      </c>
      <c r="E13" s="81"/>
      <c r="F13" s="81"/>
      <c r="G13" s="93" t="s">
        <v>198</v>
      </c>
      <c r="H13" s="82"/>
      <c r="I13" s="24"/>
    </row>
    <row r="14" spans="1:11" ht="30" customHeight="1">
      <c r="A14" s="91"/>
      <c r="B14" s="92"/>
      <c r="C14" s="97"/>
      <c r="D14" s="81" t="s">
        <v>193</v>
      </c>
      <c r="E14" s="81"/>
      <c r="F14" s="81"/>
      <c r="G14" s="82">
        <v>46208</v>
      </c>
      <c r="H14" s="82"/>
      <c r="I14" s="24"/>
    </row>
    <row r="15" spans="1:11" ht="30" customHeight="1">
      <c r="A15" s="95" t="s">
        <v>195</v>
      </c>
      <c r="B15" s="90"/>
      <c r="C15" s="96"/>
      <c r="D15" s="94" t="s">
        <v>192</v>
      </c>
      <c r="E15" s="94"/>
      <c r="F15" s="94"/>
      <c r="G15" s="82">
        <v>46334</v>
      </c>
      <c r="H15" s="82"/>
      <c r="I15" s="24"/>
    </row>
    <row r="16" spans="1:11" ht="30" customHeight="1">
      <c r="A16" s="91"/>
      <c r="B16" s="92"/>
      <c r="C16" s="97"/>
      <c r="D16" s="94" t="s">
        <v>194</v>
      </c>
      <c r="E16" s="94"/>
      <c r="F16" s="94"/>
      <c r="G16" s="82">
        <v>46180</v>
      </c>
      <c r="H16" s="82"/>
      <c r="I16" s="24"/>
    </row>
    <row r="17" spans="1:9" ht="30" hidden="1" customHeight="1">
      <c r="A17" s="98"/>
      <c r="B17" s="99"/>
      <c r="C17" s="99"/>
      <c r="D17" s="81"/>
      <c r="E17" s="81"/>
      <c r="F17" s="81"/>
      <c r="G17" s="82"/>
      <c r="H17" s="82"/>
      <c r="I17" s="24"/>
    </row>
    <row r="18" spans="1:9" ht="31.2" customHeight="1">
      <c r="A18" s="24" t="s">
        <v>50</v>
      </c>
      <c r="B18" s="25">
        <v>2</v>
      </c>
      <c r="C18" s="25" t="s">
        <v>51</v>
      </c>
      <c r="D18" s="98" t="s">
        <v>53</v>
      </c>
      <c r="E18" s="100"/>
      <c r="F18" s="32" t="s">
        <v>199</v>
      </c>
      <c r="G18" s="101"/>
      <c r="H18" s="102"/>
      <c r="I18" s="71" t="s">
        <v>163</v>
      </c>
    </row>
    <row r="19" spans="1:9">
      <c r="A19" s="33" t="s">
        <v>35</v>
      </c>
      <c r="B19" s="12"/>
      <c r="C19" s="12"/>
      <c r="D19" s="12"/>
      <c r="E19" s="12"/>
      <c r="F19" s="12"/>
      <c r="G19" s="12"/>
      <c r="H19" s="12"/>
      <c r="I19" s="12"/>
    </row>
    <row r="20" spans="1:9" ht="18" customHeight="1">
      <c r="A20" s="33" t="s">
        <v>36</v>
      </c>
      <c r="B20" s="27"/>
      <c r="C20" s="27"/>
      <c r="D20" s="27"/>
      <c r="E20" s="27"/>
      <c r="F20" s="27"/>
      <c r="G20" s="27"/>
      <c r="H20" s="27"/>
      <c r="I20" s="27"/>
    </row>
    <row r="21" spans="1:9" ht="18" customHeight="1">
      <c r="A21" s="33" t="s">
        <v>164</v>
      </c>
      <c r="B21" s="27"/>
      <c r="C21" s="27"/>
      <c r="D21" s="27"/>
      <c r="E21" s="27"/>
      <c r="F21" s="27"/>
      <c r="G21" s="27"/>
      <c r="H21" s="27"/>
      <c r="I21" s="27"/>
    </row>
    <row r="22" spans="1:9">
      <c r="A22" s="12"/>
      <c r="B22" s="27"/>
      <c r="C22" s="27"/>
      <c r="D22" s="27"/>
      <c r="E22" s="27"/>
      <c r="F22" s="27"/>
      <c r="G22" s="27"/>
      <c r="H22" s="27"/>
      <c r="I22" s="27"/>
    </row>
    <row r="23" spans="1:9">
      <c r="A23" s="23" t="s">
        <v>38</v>
      </c>
      <c r="B23" s="27"/>
      <c r="C23" s="27"/>
      <c r="D23" s="27"/>
      <c r="E23" s="27"/>
      <c r="F23" s="27"/>
      <c r="G23" s="27"/>
      <c r="H23" s="27"/>
      <c r="I23" s="27"/>
    </row>
    <row r="24" spans="1:9">
      <c r="A24" s="15" t="s">
        <v>39</v>
      </c>
      <c r="B24" s="12"/>
      <c r="C24" s="12"/>
      <c r="D24" s="12"/>
      <c r="E24" s="12"/>
      <c r="F24" s="12"/>
      <c r="G24" s="12"/>
      <c r="H24" s="12"/>
      <c r="I24" s="12"/>
    </row>
    <row r="25" spans="1:9">
      <c r="A25" s="15" t="s">
        <v>114</v>
      </c>
      <c r="B25" s="12"/>
      <c r="C25" s="12"/>
      <c r="D25" s="12"/>
      <c r="E25" s="18"/>
      <c r="F25" s="12"/>
      <c r="G25" s="12"/>
      <c r="H25" s="12"/>
      <c r="I25" s="12"/>
    </row>
    <row r="26" spans="1:9">
      <c r="A26" s="24" t="s">
        <v>47</v>
      </c>
      <c r="B26" s="81" t="s">
        <v>48</v>
      </c>
      <c r="C26" s="81"/>
      <c r="D26" s="81"/>
      <c r="E26" s="81"/>
      <c r="F26" s="81"/>
      <c r="G26" s="81"/>
      <c r="H26" s="81"/>
      <c r="I26" s="81"/>
    </row>
    <row r="27" spans="1:9">
      <c r="A27" s="24" t="s">
        <v>187</v>
      </c>
      <c r="B27" s="88" t="s">
        <v>41</v>
      </c>
      <c r="C27" s="88"/>
      <c r="D27" s="88"/>
      <c r="E27" s="88"/>
      <c r="F27" s="88"/>
      <c r="G27" s="88"/>
      <c r="H27" s="88"/>
      <c r="I27" s="88"/>
    </row>
    <row r="28" spans="1:9">
      <c r="A28" s="24" t="s">
        <v>187</v>
      </c>
      <c r="B28" s="88" t="s">
        <v>40</v>
      </c>
      <c r="C28" s="88"/>
      <c r="D28" s="88"/>
      <c r="E28" s="88"/>
      <c r="F28" s="88"/>
      <c r="G28" s="88"/>
      <c r="H28" s="88"/>
      <c r="I28" s="88"/>
    </row>
    <row r="29" spans="1:9">
      <c r="A29" s="24"/>
      <c r="B29" s="88" t="s">
        <v>42</v>
      </c>
      <c r="C29" s="88"/>
      <c r="D29" s="88"/>
      <c r="E29" s="88"/>
      <c r="F29" s="88"/>
      <c r="G29" s="88"/>
      <c r="H29" s="88"/>
      <c r="I29" s="88"/>
    </row>
    <row r="30" spans="1:9">
      <c r="A30" s="24" t="s">
        <v>187</v>
      </c>
      <c r="B30" s="88" t="s">
        <v>43</v>
      </c>
      <c r="C30" s="88"/>
      <c r="D30" s="88"/>
      <c r="E30" s="88"/>
      <c r="F30" s="88"/>
      <c r="G30" s="88"/>
      <c r="H30" s="88"/>
      <c r="I30" s="88"/>
    </row>
    <row r="31" spans="1:9">
      <c r="A31" s="24"/>
      <c r="B31" s="88" t="s">
        <v>44</v>
      </c>
      <c r="C31" s="88"/>
      <c r="D31" s="88"/>
      <c r="E31" s="88"/>
      <c r="F31" s="88"/>
      <c r="G31" s="88"/>
      <c r="H31" s="88"/>
      <c r="I31" s="88"/>
    </row>
    <row r="32" spans="1:9">
      <c r="A32" s="103"/>
      <c r="B32" s="88" t="s">
        <v>45</v>
      </c>
      <c r="C32" s="88"/>
      <c r="D32" s="88"/>
      <c r="E32" s="88"/>
      <c r="F32" s="88"/>
      <c r="G32" s="88"/>
      <c r="H32" s="88"/>
      <c r="I32" s="88"/>
    </row>
    <row r="33" spans="1:9">
      <c r="A33" s="104"/>
      <c r="B33" s="88" t="s">
        <v>46</v>
      </c>
      <c r="C33" s="88"/>
      <c r="D33" s="88"/>
      <c r="E33" s="88"/>
      <c r="F33" s="88"/>
      <c r="G33" s="88"/>
      <c r="H33" s="88"/>
      <c r="I33" s="88"/>
    </row>
    <row r="34" spans="1:9">
      <c r="A34" s="12"/>
      <c r="B34" s="12"/>
      <c r="C34" s="15"/>
      <c r="D34" s="15"/>
      <c r="E34" s="15"/>
      <c r="F34" s="15"/>
      <c r="G34" s="15"/>
      <c r="H34" s="12"/>
      <c r="I34" s="12"/>
    </row>
    <row r="35" spans="1:9">
      <c r="A35" s="12" t="s">
        <v>49</v>
      </c>
      <c r="B35" s="12"/>
      <c r="C35" s="15"/>
      <c r="D35" s="15"/>
      <c r="E35" s="15"/>
      <c r="F35" s="15"/>
      <c r="G35" s="15"/>
      <c r="H35" s="12"/>
      <c r="I35" s="12"/>
    </row>
    <row r="36" spans="1:9">
      <c r="A36" s="81"/>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sheetData>
  <mergeCells count="36">
    <mergeCell ref="A36:I38"/>
    <mergeCell ref="D18:E18"/>
    <mergeCell ref="G18:H18"/>
    <mergeCell ref="B26:I26"/>
    <mergeCell ref="B27:I27"/>
    <mergeCell ref="B28:I28"/>
    <mergeCell ref="B29:I29"/>
    <mergeCell ref="B30:I30"/>
    <mergeCell ref="B31:I31"/>
    <mergeCell ref="A32:A33"/>
    <mergeCell ref="B32:I32"/>
    <mergeCell ref="B33:I33"/>
    <mergeCell ref="D16:F16"/>
    <mergeCell ref="G16:H16"/>
    <mergeCell ref="A17:C17"/>
    <mergeCell ref="D17:F17"/>
    <mergeCell ref="G17:H17"/>
    <mergeCell ref="A15:C16"/>
    <mergeCell ref="D14:F14"/>
    <mergeCell ref="G14:H14"/>
    <mergeCell ref="D15:F15"/>
    <mergeCell ref="G15:H15"/>
    <mergeCell ref="A13:C14"/>
    <mergeCell ref="A11:C12"/>
    <mergeCell ref="D11:F12"/>
    <mergeCell ref="G11:H12"/>
    <mergeCell ref="I11:I12"/>
    <mergeCell ref="D13:F13"/>
    <mergeCell ref="G13:H13"/>
    <mergeCell ref="A7:G7"/>
    <mergeCell ref="H7:I7"/>
    <mergeCell ref="C2:G2"/>
    <mergeCell ref="A5:G5"/>
    <mergeCell ref="H5:I5"/>
    <mergeCell ref="A6:G6"/>
    <mergeCell ref="H6:I6"/>
  </mergeCells>
  <phoneticPr fontId="1"/>
  <dataValidations count="2">
    <dataValidation type="list" allowBlank="1" showInputMessage="1" showErrorMessage="1" sqref="I13:I17" xr:uid="{09820D3A-D2A9-4E08-985F-06D224C0085F}">
      <formula1>$K$11:$K$12</formula1>
    </dataValidation>
    <dataValidation type="list" allowBlank="1" showInputMessage="1" showErrorMessage="1" sqref="H6:I7 A27:A33" xr:uid="{19A57FCD-56A9-4911-BA0D-35604ACDE791}">
      <formula1>"○"</formula1>
    </dataValidation>
  </dataValidations>
  <pageMargins left="0.70866141732283472" right="0.70866141732283472" top="0.74803149606299213" bottom="0.74803149606299213" header="0.31496062992125984" footer="0.31496062992125984"/>
  <pageSetup paperSize="9" scale="93" orientation="portrait" cellComments="asDisplayed" r:id="rId1"/>
  <rowBreaks count="1" manualBreakCount="1">
    <brk id="38"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2B4B-63D5-4D28-8CCE-F11E45B4AB6E}">
  <dimension ref="A1:K49"/>
  <sheetViews>
    <sheetView view="pageBreakPreview" zoomScaleNormal="100" zoomScaleSheetLayoutView="100" workbookViewId="0">
      <selection activeCell="C2" sqref="C2:G2"/>
    </sheetView>
  </sheetViews>
  <sheetFormatPr defaultRowHeight="18"/>
  <cols>
    <col min="1" max="1" width="8.796875" customWidth="1"/>
    <col min="7" max="7" width="9.8984375" customWidth="1"/>
    <col min="8" max="8" width="9.296875" customWidth="1"/>
    <col min="9" max="9" width="12.69921875" customWidth="1"/>
  </cols>
  <sheetData>
    <row r="1" spans="1:11">
      <c r="A1" s="11" t="s">
        <v>28</v>
      </c>
      <c r="B1" s="12"/>
      <c r="C1" s="12"/>
      <c r="D1" s="12"/>
      <c r="E1" s="12"/>
      <c r="F1" s="12"/>
      <c r="G1" s="12"/>
      <c r="H1" s="12"/>
      <c r="I1" s="12"/>
    </row>
    <row r="2" spans="1:11" ht="19.2">
      <c r="A2" s="12"/>
      <c r="B2" s="12"/>
      <c r="C2" s="77" t="s">
        <v>29</v>
      </c>
      <c r="D2" s="77"/>
      <c r="E2" s="77"/>
      <c r="F2" s="77"/>
      <c r="G2" s="77"/>
      <c r="H2" s="13"/>
      <c r="I2" s="13"/>
    </row>
    <row r="3" spans="1:11" ht="19.2">
      <c r="A3" s="12"/>
      <c r="B3" s="12"/>
      <c r="C3" s="22"/>
      <c r="D3" s="22"/>
      <c r="E3" s="22"/>
      <c r="F3" s="22"/>
      <c r="G3" s="22"/>
      <c r="H3" s="13"/>
      <c r="I3" s="13"/>
    </row>
    <row r="4" spans="1:11">
      <c r="A4" s="23" t="s">
        <v>30</v>
      </c>
      <c r="B4" s="12"/>
      <c r="C4" s="12"/>
      <c r="D4" s="12"/>
      <c r="E4" s="12"/>
      <c r="F4" s="12"/>
      <c r="G4" s="12"/>
      <c r="H4" s="12"/>
      <c r="I4" s="12"/>
    </row>
    <row r="5" spans="1:11">
      <c r="A5" s="81" t="s">
        <v>31</v>
      </c>
      <c r="B5" s="81"/>
      <c r="C5" s="81"/>
      <c r="D5" s="81"/>
      <c r="E5" s="81"/>
      <c r="F5" s="81"/>
      <c r="G5" s="81"/>
      <c r="H5" s="81" t="s">
        <v>32</v>
      </c>
      <c r="I5" s="81"/>
    </row>
    <row r="6" spans="1:11">
      <c r="A6" s="88" t="s">
        <v>116</v>
      </c>
      <c r="B6" s="88"/>
      <c r="C6" s="88"/>
      <c r="D6" s="88"/>
      <c r="E6" s="88"/>
      <c r="F6" s="88"/>
      <c r="G6" s="88"/>
      <c r="H6" s="81"/>
      <c r="I6" s="81"/>
    </row>
    <row r="7" spans="1:11">
      <c r="A7" s="88" t="s">
        <v>179</v>
      </c>
      <c r="B7" s="88"/>
      <c r="C7" s="88"/>
      <c r="D7" s="88"/>
      <c r="E7" s="88"/>
      <c r="F7" s="88"/>
      <c r="G7" s="88"/>
      <c r="H7" s="81"/>
      <c r="I7" s="81"/>
    </row>
    <row r="8" spans="1:11">
      <c r="A8" s="33" t="s">
        <v>37</v>
      </c>
      <c r="B8" s="14"/>
      <c r="C8" s="14"/>
      <c r="D8" s="14"/>
      <c r="E8" s="14"/>
      <c r="F8" s="14"/>
      <c r="G8" s="14"/>
      <c r="H8" s="18"/>
      <c r="I8" s="18"/>
    </row>
    <row r="9" spans="1:11">
      <c r="A9" s="12"/>
      <c r="B9" s="12"/>
      <c r="C9" s="12"/>
      <c r="D9" s="12"/>
      <c r="E9" s="15"/>
      <c r="F9" s="15"/>
      <c r="G9" s="15"/>
      <c r="H9" s="15"/>
      <c r="I9" s="15"/>
    </row>
    <row r="10" spans="1:11">
      <c r="A10" s="23" t="s">
        <v>33</v>
      </c>
      <c r="B10" s="12"/>
      <c r="C10" s="12"/>
      <c r="E10" s="15"/>
      <c r="F10" s="15"/>
      <c r="G10" s="15"/>
      <c r="H10" s="15"/>
      <c r="I10" s="15"/>
    </row>
    <row r="11" spans="1:11">
      <c r="A11" s="89" t="s">
        <v>113</v>
      </c>
      <c r="B11" s="90"/>
      <c r="C11" s="90"/>
      <c r="D11" s="81" t="s">
        <v>34</v>
      </c>
      <c r="E11" s="81"/>
      <c r="F11" s="81"/>
      <c r="G11" s="81" t="s">
        <v>162</v>
      </c>
      <c r="H11" s="81"/>
      <c r="I11" s="81" t="s">
        <v>161</v>
      </c>
      <c r="K11" t="s">
        <v>135</v>
      </c>
    </row>
    <row r="12" spans="1:11">
      <c r="A12" s="91"/>
      <c r="B12" s="92"/>
      <c r="C12" s="92"/>
      <c r="D12" s="81"/>
      <c r="E12" s="81"/>
      <c r="F12" s="81"/>
      <c r="G12" s="81"/>
      <c r="H12" s="81"/>
      <c r="I12" s="81"/>
      <c r="K12" t="s">
        <v>136</v>
      </c>
    </row>
    <row r="13" spans="1:11" ht="30" customHeight="1">
      <c r="A13" s="98"/>
      <c r="B13" s="99"/>
      <c r="C13" s="99"/>
      <c r="D13" s="81"/>
      <c r="E13" s="81"/>
      <c r="F13" s="81"/>
      <c r="G13" s="82"/>
      <c r="H13" s="82"/>
      <c r="I13" s="24"/>
    </row>
    <row r="14" spans="1:11" ht="30" customHeight="1">
      <c r="A14" s="98"/>
      <c r="B14" s="99"/>
      <c r="C14" s="99"/>
      <c r="D14" s="81"/>
      <c r="E14" s="81"/>
      <c r="F14" s="81"/>
      <c r="G14" s="82"/>
      <c r="H14" s="82"/>
      <c r="I14" s="24"/>
    </row>
    <row r="15" spans="1:11" ht="30" customHeight="1">
      <c r="A15" s="98"/>
      <c r="B15" s="99"/>
      <c r="C15" s="99"/>
      <c r="D15" s="81"/>
      <c r="E15" s="81"/>
      <c r="F15" s="81"/>
      <c r="G15" s="82"/>
      <c r="H15" s="82"/>
      <c r="I15" s="24"/>
    </row>
    <row r="16" spans="1:11" ht="30" customHeight="1">
      <c r="A16" s="98"/>
      <c r="B16" s="99"/>
      <c r="C16" s="99"/>
      <c r="D16" s="105"/>
      <c r="E16" s="105"/>
      <c r="F16" s="105"/>
      <c r="G16" s="82"/>
      <c r="H16" s="82"/>
      <c r="I16" s="24"/>
    </row>
    <row r="17" spans="1:9" ht="30" customHeight="1">
      <c r="A17" s="98"/>
      <c r="B17" s="99"/>
      <c r="C17" s="99"/>
      <c r="D17" s="81"/>
      <c r="E17" s="81"/>
      <c r="F17" s="81"/>
      <c r="G17" s="82"/>
      <c r="H17" s="82"/>
      <c r="I17" s="24"/>
    </row>
    <row r="18" spans="1:9" ht="31.2" customHeight="1">
      <c r="A18" s="24" t="s">
        <v>50</v>
      </c>
      <c r="B18" s="25"/>
      <c r="C18" s="25" t="s">
        <v>51</v>
      </c>
      <c r="D18" s="98" t="s">
        <v>53</v>
      </c>
      <c r="E18" s="100"/>
      <c r="F18" s="32" t="s">
        <v>52</v>
      </c>
      <c r="G18" s="101"/>
      <c r="H18" s="102"/>
      <c r="I18" s="71" t="s">
        <v>163</v>
      </c>
    </row>
    <row r="19" spans="1:9">
      <c r="A19" s="33" t="s">
        <v>35</v>
      </c>
      <c r="B19" s="12"/>
      <c r="C19" s="12"/>
      <c r="D19" s="12"/>
      <c r="E19" s="12"/>
      <c r="F19" s="12"/>
      <c r="G19" s="12"/>
      <c r="H19" s="12"/>
      <c r="I19" s="12"/>
    </row>
    <row r="20" spans="1:9" ht="18" customHeight="1">
      <c r="A20" s="33" t="s">
        <v>36</v>
      </c>
      <c r="B20" s="27"/>
      <c r="C20" s="27"/>
      <c r="D20" s="27"/>
      <c r="E20" s="27"/>
      <c r="F20" s="27"/>
      <c r="G20" s="27"/>
      <c r="H20" s="27"/>
      <c r="I20" s="27"/>
    </row>
    <row r="21" spans="1:9" ht="18" customHeight="1">
      <c r="A21" s="33" t="s">
        <v>164</v>
      </c>
      <c r="B21" s="27"/>
      <c r="C21" s="27"/>
      <c r="D21" s="27"/>
      <c r="E21" s="27"/>
      <c r="F21" s="27"/>
      <c r="G21" s="27"/>
      <c r="H21" s="27"/>
      <c r="I21" s="27"/>
    </row>
    <row r="22" spans="1:9">
      <c r="A22" s="12"/>
      <c r="B22" s="27"/>
      <c r="C22" s="27"/>
      <c r="D22" s="27"/>
      <c r="E22" s="27"/>
      <c r="F22" s="27"/>
      <c r="G22" s="27"/>
      <c r="H22" s="27"/>
      <c r="I22" s="27"/>
    </row>
    <row r="23" spans="1:9">
      <c r="A23" s="23" t="s">
        <v>38</v>
      </c>
      <c r="B23" s="27"/>
      <c r="C23" s="27"/>
      <c r="D23" s="27"/>
      <c r="E23" s="27"/>
      <c r="F23" s="27"/>
      <c r="G23" s="27"/>
      <c r="H23" s="27"/>
      <c r="I23" s="27"/>
    </row>
    <row r="24" spans="1:9">
      <c r="A24" s="15" t="s">
        <v>39</v>
      </c>
      <c r="B24" s="12"/>
      <c r="C24" s="12"/>
      <c r="D24" s="12"/>
      <c r="E24" s="12"/>
      <c r="F24" s="12"/>
      <c r="G24" s="12"/>
      <c r="H24" s="12"/>
      <c r="I24" s="12"/>
    </row>
    <row r="25" spans="1:9">
      <c r="A25" s="15" t="s">
        <v>114</v>
      </c>
      <c r="B25" s="12"/>
      <c r="C25" s="12"/>
      <c r="D25" s="12"/>
      <c r="E25" s="18"/>
      <c r="F25" s="12"/>
      <c r="G25" s="12"/>
      <c r="H25" s="12"/>
      <c r="I25" s="12"/>
    </row>
    <row r="26" spans="1:9">
      <c r="A26" s="24" t="s">
        <v>47</v>
      </c>
      <c r="B26" s="81" t="s">
        <v>48</v>
      </c>
      <c r="C26" s="81"/>
      <c r="D26" s="81"/>
      <c r="E26" s="81"/>
      <c r="F26" s="81"/>
      <c r="G26" s="81"/>
      <c r="H26" s="81"/>
      <c r="I26" s="81"/>
    </row>
    <row r="27" spans="1:9">
      <c r="A27" s="24"/>
      <c r="B27" s="88" t="s">
        <v>41</v>
      </c>
      <c r="C27" s="88"/>
      <c r="D27" s="88"/>
      <c r="E27" s="88"/>
      <c r="F27" s="88"/>
      <c r="G27" s="88"/>
      <c r="H27" s="88"/>
      <c r="I27" s="88"/>
    </row>
    <row r="28" spans="1:9">
      <c r="A28" s="24"/>
      <c r="B28" s="88" t="s">
        <v>40</v>
      </c>
      <c r="C28" s="88"/>
      <c r="D28" s="88"/>
      <c r="E28" s="88"/>
      <c r="F28" s="88"/>
      <c r="G28" s="88"/>
      <c r="H28" s="88"/>
      <c r="I28" s="88"/>
    </row>
    <row r="29" spans="1:9">
      <c r="A29" s="24"/>
      <c r="B29" s="88" t="s">
        <v>42</v>
      </c>
      <c r="C29" s="88"/>
      <c r="D29" s="88"/>
      <c r="E29" s="88"/>
      <c r="F29" s="88"/>
      <c r="G29" s="88"/>
      <c r="H29" s="88"/>
      <c r="I29" s="88"/>
    </row>
    <row r="30" spans="1:9">
      <c r="A30" s="24"/>
      <c r="B30" s="88" t="s">
        <v>43</v>
      </c>
      <c r="C30" s="88"/>
      <c r="D30" s="88"/>
      <c r="E30" s="88"/>
      <c r="F30" s="88"/>
      <c r="G30" s="88"/>
      <c r="H30" s="88"/>
      <c r="I30" s="88"/>
    </row>
    <row r="31" spans="1:9">
      <c r="A31" s="24"/>
      <c r="B31" s="88" t="s">
        <v>44</v>
      </c>
      <c r="C31" s="88"/>
      <c r="D31" s="88"/>
      <c r="E31" s="88"/>
      <c r="F31" s="88"/>
      <c r="G31" s="88"/>
      <c r="H31" s="88"/>
      <c r="I31" s="88"/>
    </row>
    <row r="32" spans="1:9">
      <c r="A32" s="103"/>
      <c r="B32" s="88" t="s">
        <v>45</v>
      </c>
      <c r="C32" s="88"/>
      <c r="D32" s="88"/>
      <c r="E32" s="88"/>
      <c r="F32" s="88"/>
      <c r="G32" s="88"/>
      <c r="H32" s="88"/>
      <c r="I32" s="88"/>
    </row>
    <row r="33" spans="1:9">
      <c r="A33" s="104"/>
      <c r="B33" s="88" t="s">
        <v>46</v>
      </c>
      <c r="C33" s="88"/>
      <c r="D33" s="88"/>
      <c r="E33" s="88"/>
      <c r="F33" s="88"/>
      <c r="G33" s="88"/>
      <c r="H33" s="88"/>
      <c r="I33" s="88"/>
    </row>
    <row r="34" spans="1:9">
      <c r="A34" s="12"/>
      <c r="B34" s="12"/>
      <c r="C34" s="15"/>
      <c r="D34" s="15"/>
      <c r="E34" s="15"/>
      <c r="F34" s="15"/>
      <c r="G34" s="15"/>
      <c r="H34" s="12"/>
      <c r="I34" s="12"/>
    </row>
    <row r="35" spans="1:9">
      <c r="A35" s="12" t="s">
        <v>49</v>
      </c>
      <c r="B35" s="12"/>
      <c r="C35" s="15"/>
      <c r="D35" s="15"/>
      <c r="E35" s="15"/>
      <c r="F35" s="15"/>
      <c r="G35" s="15"/>
      <c r="H35" s="12"/>
      <c r="I35" s="12"/>
    </row>
    <row r="36" spans="1:9">
      <c r="A36" s="81"/>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sheetData>
  <mergeCells count="38">
    <mergeCell ref="A36:I38"/>
    <mergeCell ref="B28:I28"/>
    <mergeCell ref="B29:I29"/>
    <mergeCell ref="B30:I30"/>
    <mergeCell ref="B31:I31"/>
    <mergeCell ref="B32:I32"/>
    <mergeCell ref="B33:I33"/>
    <mergeCell ref="A17:C17"/>
    <mergeCell ref="B27:I27"/>
    <mergeCell ref="A16:C16"/>
    <mergeCell ref="G18:H18"/>
    <mergeCell ref="A32:A33"/>
    <mergeCell ref="B26:I26"/>
    <mergeCell ref="D18:E18"/>
    <mergeCell ref="D17:F17"/>
    <mergeCell ref="D16:F16"/>
    <mergeCell ref="G16:H16"/>
    <mergeCell ref="G17:H17"/>
    <mergeCell ref="A15:C15"/>
    <mergeCell ref="A13:C13"/>
    <mergeCell ref="A11:C12"/>
    <mergeCell ref="A14:C14"/>
    <mergeCell ref="I11:I12"/>
    <mergeCell ref="D11:F12"/>
    <mergeCell ref="G11:H12"/>
    <mergeCell ref="D13:F13"/>
    <mergeCell ref="D14:F14"/>
    <mergeCell ref="D15:F15"/>
    <mergeCell ref="G13:H13"/>
    <mergeCell ref="G14:H14"/>
    <mergeCell ref="G15:H15"/>
    <mergeCell ref="H7:I7"/>
    <mergeCell ref="C2:G2"/>
    <mergeCell ref="A5:G5"/>
    <mergeCell ref="H5:I5"/>
    <mergeCell ref="A6:G6"/>
    <mergeCell ref="A7:G7"/>
    <mergeCell ref="H6:I6"/>
  </mergeCells>
  <phoneticPr fontId="1"/>
  <dataValidations count="2">
    <dataValidation type="list" allowBlank="1" showInputMessage="1" showErrorMessage="1" sqref="H6:I7 A27:A33" xr:uid="{E084A0AE-D4C6-4202-A57A-4A741E3C49FA}">
      <formula1>"○"</formula1>
    </dataValidation>
    <dataValidation type="list" allowBlank="1" showInputMessage="1" showErrorMessage="1" sqref="I13:I17" xr:uid="{F4061648-0B59-4E7E-8E39-88A2D4301CE4}">
      <formula1>$K$11:$K$12</formula1>
    </dataValidation>
  </dataValidations>
  <pageMargins left="0.7" right="0.7" top="0.75" bottom="0.75" header="0.3" footer="0.3"/>
  <pageSetup paperSize="9" scale="95" orientation="portrait" r:id="rId1"/>
  <rowBreaks count="1" manualBreakCount="1">
    <brk id="38"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65DD-0356-4125-9C04-0377D944C565}">
  <sheetPr>
    <tabColor rgb="FFFF0000"/>
    <pageSetUpPr fitToPage="1"/>
  </sheetPr>
  <dimension ref="A1:P68"/>
  <sheetViews>
    <sheetView view="pageBreakPreview" topLeftCell="A45" zoomScaleNormal="100" zoomScaleSheetLayoutView="100" workbookViewId="0">
      <selection activeCell="K14" sqref="K14"/>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121" t="s">
        <v>167</v>
      </c>
      <c r="E1" s="121"/>
      <c r="F1" s="39"/>
      <c r="G1" s="39"/>
      <c r="H1" s="39"/>
      <c r="I1" s="36"/>
      <c r="J1" s="37"/>
      <c r="K1" s="38"/>
    </row>
    <row r="2" spans="1:16" ht="13.2" customHeight="1">
      <c r="A2" s="39"/>
      <c r="B2" s="40"/>
      <c r="C2" s="41"/>
      <c r="D2" s="121"/>
      <c r="E2" s="121"/>
      <c r="F2" s="39"/>
      <c r="G2" s="39"/>
      <c r="H2" s="39"/>
      <c r="I2" s="36"/>
      <c r="J2" s="37"/>
      <c r="K2" s="38"/>
    </row>
    <row r="3" spans="1:16" ht="21">
      <c r="A3" s="155" t="s">
        <v>174</v>
      </c>
      <c r="B3" s="155"/>
      <c r="C3" s="155"/>
      <c r="D3" s="155"/>
      <c r="E3" s="155"/>
      <c r="F3" s="155"/>
      <c r="G3" s="155"/>
      <c r="H3" s="155"/>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51" t="s">
        <v>55</v>
      </c>
      <c r="B6" s="151"/>
      <c r="C6" s="151" t="s">
        <v>122</v>
      </c>
      <c r="D6" s="151"/>
      <c r="E6" s="151" t="s">
        <v>123</v>
      </c>
      <c r="F6" s="151"/>
      <c r="G6" s="151"/>
      <c r="H6" s="151"/>
      <c r="I6" s="41"/>
      <c r="J6" s="41"/>
      <c r="K6" s="41"/>
    </row>
    <row r="7" spans="1:16" ht="25.05" customHeight="1">
      <c r="A7" s="151" t="s">
        <v>120</v>
      </c>
      <c r="B7" s="151"/>
      <c r="C7" s="152">
        <f>ROUNDDOWN(G66/2,-3)</f>
        <v>116000</v>
      </c>
      <c r="D7" s="152"/>
      <c r="E7" s="151" t="s">
        <v>126</v>
      </c>
      <c r="F7" s="151"/>
      <c r="G7" s="151"/>
      <c r="H7" s="151"/>
      <c r="I7" s="43" t="s">
        <v>69</v>
      </c>
      <c r="J7" s="41"/>
      <c r="K7" s="37" t="s">
        <v>70</v>
      </c>
      <c r="L7" s="38">
        <f>G66*1/2</f>
        <v>116400</v>
      </c>
      <c r="N7" s="52" t="s">
        <v>126</v>
      </c>
      <c r="O7" s="53"/>
      <c r="P7" s="54"/>
    </row>
    <row r="8" spans="1:16" ht="25.05" customHeight="1">
      <c r="A8" s="151" t="s">
        <v>121</v>
      </c>
      <c r="B8" s="151"/>
      <c r="C8" s="152">
        <f>F66</f>
        <v>135000</v>
      </c>
      <c r="D8" s="152"/>
      <c r="E8" s="151" t="s">
        <v>171</v>
      </c>
      <c r="F8" s="151"/>
      <c r="G8" s="151"/>
      <c r="H8" s="151"/>
      <c r="I8" s="43" t="s">
        <v>71</v>
      </c>
      <c r="J8" s="41"/>
      <c r="K8" s="41"/>
      <c r="N8" s="52" t="s">
        <v>127</v>
      </c>
      <c r="O8" s="53"/>
      <c r="P8" s="54"/>
    </row>
    <row r="9" spans="1:16" ht="25.05" customHeight="1" thickBot="1">
      <c r="A9" s="153" t="s">
        <v>72</v>
      </c>
      <c r="B9" s="153"/>
      <c r="C9" s="154">
        <f>C10-C7-C8</f>
        <v>121800</v>
      </c>
      <c r="D9" s="154"/>
      <c r="E9" s="153"/>
      <c r="F9" s="153"/>
      <c r="G9" s="153"/>
      <c r="H9" s="153"/>
      <c r="I9" s="43" t="s">
        <v>118</v>
      </c>
      <c r="J9" s="48"/>
      <c r="K9" s="48"/>
    </row>
    <row r="10" spans="1:16" ht="25.05" customHeight="1" thickTop="1">
      <c r="A10" s="148" t="s">
        <v>50</v>
      </c>
      <c r="B10" s="148"/>
      <c r="C10" s="149">
        <f>E66</f>
        <v>372800</v>
      </c>
      <c r="D10" s="149"/>
      <c r="E10" s="148"/>
      <c r="F10" s="148"/>
      <c r="G10" s="148"/>
      <c r="H10" s="148"/>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50" t="s">
        <v>129</v>
      </c>
      <c r="D16" s="150"/>
      <c r="E16" s="34" t="s">
        <v>56</v>
      </c>
      <c r="F16" s="34" t="s">
        <v>57</v>
      </c>
      <c r="G16" s="58" t="s">
        <v>58</v>
      </c>
      <c r="H16" s="59" t="s">
        <v>180</v>
      </c>
      <c r="I16" s="36"/>
      <c r="J16" s="37"/>
      <c r="K16" s="38"/>
    </row>
    <row r="17" spans="1:11" ht="15" customHeight="1">
      <c r="A17" s="139" t="s">
        <v>168</v>
      </c>
      <c r="B17" s="142" t="s">
        <v>169</v>
      </c>
      <c r="C17" s="143" t="s">
        <v>132</v>
      </c>
      <c r="D17" s="143"/>
      <c r="E17" s="57">
        <v>310000</v>
      </c>
      <c r="F17" s="57">
        <v>135000</v>
      </c>
      <c r="G17" s="144"/>
      <c r="H17" s="144"/>
      <c r="I17" s="36"/>
      <c r="J17" s="37"/>
      <c r="K17" s="38"/>
    </row>
    <row r="18" spans="1:11" ht="15" customHeight="1">
      <c r="A18" s="140"/>
      <c r="B18" s="142"/>
      <c r="C18" s="143" t="s">
        <v>165</v>
      </c>
      <c r="D18" s="143"/>
      <c r="E18" s="57"/>
      <c r="F18" s="57"/>
      <c r="G18" s="145"/>
      <c r="H18" s="145"/>
      <c r="I18" s="36"/>
      <c r="J18" s="37"/>
      <c r="K18" s="38"/>
    </row>
    <row r="19" spans="1:11" ht="15" customHeight="1">
      <c r="A19" s="140"/>
      <c r="B19" s="142"/>
      <c r="C19" s="147" t="s">
        <v>166</v>
      </c>
      <c r="D19" s="147"/>
      <c r="E19" s="57"/>
      <c r="F19" s="57"/>
      <c r="G19" s="145"/>
      <c r="H19" s="145"/>
      <c r="I19" s="36"/>
      <c r="J19" s="37"/>
      <c r="K19" s="38"/>
    </row>
    <row r="20" spans="1:11" ht="15" customHeight="1">
      <c r="A20" s="140"/>
      <c r="B20" s="142"/>
      <c r="C20" s="143" t="s">
        <v>59</v>
      </c>
      <c r="D20" s="56" t="s">
        <v>60</v>
      </c>
      <c r="E20" s="57"/>
      <c r="F20" s="57"/>
      <c r="G20" s="145"/>
      <c r="H20" s="145"/>
      <c r="I20" s="36"/>
      <c r="J20" s="37"/>
      <c r="K20" s="38"/>
    </row>
    <row r="21" spans="1:11" ht="15" customHeight="1">
      <c r="A21" s="140"/>
      <c r="B21" s="142"/>
      <c r="C21" s="143"/>
      <c r="D21" s="56" t="s">
        <v>61</v>
      </c>
      <c r="E21" s="57"/>
      <c r="F21" s="57"/>
      <c r="G21" s="145"/>
      <c r="H21" s="145"/>
      <c r="I21" s="36"/>
      <c r="J21" s="37"/>
      <c r="K21" s="38"/>
    </row>
    <row r="22" spans="1:11" ht="15" customHeight="1">
      <c r="A22" s="140"/>
      <c r="B22" s="142"/>
      <c r="C22" s="143" t="s">
        <v>130</v>
      </c>
      <c r="D22" s="143"/>
      <c r="E22" s="57"/>
      <c r="F22" s="57"/>
      <c r="G22" s="145"/>
      <c r="H22" s="145"/>
      <c r="I22" s="36"/>
      <c r="J22" s="37"/>
      <c r="K22" s="38"/>
    </row>
    <row r="23" spans="1:11" ht="15" customHeight="1">
      <c r="A23" s="140"/>
      <c r="B23" s="142"/>
      <c r="C23" s="147" t="s">
        <v>131</v>
      </c>
      <c r="D23" s="147"/>
      <c r="E23" s="57"/>
      <c r="F23" s="57"/>
      <c r="G23" s="146"/>
      <c r="H23" s="146"/>
      <c r="I23" s="36"/>
      <c r="J23" s="37"/>
      <c r="K23" s="38"/>
    </row>
    <row r="24" spans="1:11" ht="15" customHeight="1">
      <c r="A24" s="140"/>
      <c r="B24" s="139" t="s">
        <v>170</v>
      </c>
      <c r="C24" s="114" t="s">
        <v>132</v>
      </c>
      <c r="D24" s="115"/>
      <c r="E24" s="57"/>
      <c r="F24" s="57"/>
      <c r="G24" s="144"/>
      <c r="H24" s="144"/>
      <c r="I24" s="36"/>
      <c r="J24" s="37"/>
      <c r="K24" s="38"/>
    </row>
    <row r="25" spans="1:11" ht="15" customHeight="1">
      <c r="A25" s="140"/>
      <c r="B25" s="140"/>
      <c r="C25" s="143" t="s">
        <v>165</v>
      </c>
      <c r="D25" s="143"/>
      <c r="E25" s="57">
        <v>12000</v>
      </c>
      <c r="F25" s="57"/>
      <c r="G25" s="145"/>
      <c r="H25" s="145"/>
      <c r="I25" s="36"/>
      <c r="J25" s="37"/>
      <c r="K25" s="38"/>
    </row>
    <row r="26" spans="1:11" ht="15" customHeight="1">
      <c r="A26" s="140"/>
      <c r="B26" s="140"/>
      <c r="C26" s="147" t="s">
        <v>166</v>
      </c>
      <c r="D26" s="147"/>
      <c r="E26" s="57"/>
      <c r="F26" s="57"/>
      <c r="G26" s="145"/>
      <c r="H26" s="145"/>
      <c r="I26" s="36"/>
      <c r="J26" s="37"/>
      <c r="K26" s="38"/>
    </row>
    <row r="27" spans="1:11" ht="15" customHeight="1">
      <c r="A27" s="140"/>
      <c r="B27" s="140"/>
      <c r="C27" s="112" t="s">
        <v>59</v>
      </c>
      <c r="D27" s="56" t="s">
        <v>60</v>
      </c>
      <c r="E27" s="57"/>
      <c r="F27" s="57"/>
      <c r="G27" s="145"/>
      <c r="H27" s="145"/>
      <c r="I27" s="36"/>
      <c r="J27" s="37"/>
      <c r="K27" s="38"/>
    </row>
    <row r="28" spans="1:11" ht="15" customHeight="1">
      <c r="A28" s="140"/>
      <c r="B28" s="140"/>
      <c r="C28" s="113"/>
      <c r="D28" s="56" t="s">
        <v>61</v>
      </c>
      <c r="E28" s="57">
        <v>5000</v>
      </c>
      <c r="F28" s="57"/>
      <c r="G28" s="145"/>
      <c r="H28" s="145"/>
      <c r="I28" s="36"/>
      <c r="J28" s="37"/>
      <c r="K28" s="38"/>
    </row>
    <row r="29" spans="1:11" ht="15" customHeight="1">
      <c r="A29" s="140"/>
      <c r="B29" s="140"/>
      <c r="C29" s="114" t="s">
        <v>130</v>
      </c>
      <c r="D29" s="115"/>
      <c r="E29" s="57"/>
      <c r="F29" s="57"/>
      <c r="G29" s="145"/>
      <c r="H29" s="145"/>
      <c r="I29" s="36"/>
      <c r="J29" s="37"/>
      <c r="K29" s="38"/>
    </row>
    <row r="30" spans="1:11" ht="15" customHeight="1">
      <c r="A30" s="140"/>
      <c r="B30" s="141"/>
      <c r="C30" s="116" t="s">
        <v>131</v>
      </c>
      <c r="D30" s="117"/>
      <c r="E30" s="57"/>
      <c r="F30" s="57"/>
      <c r="G30" s="146"/>
      <c r="H30" s="146"/>
      <c r="I30" s="36"/>
      <c r="J30" s="37"/>
      <c r="K30" s="38"/>
    </row>
    <row r="31" spans="1:11" ht="15" customHeight="1">
      <c r="A31" s="140"/>
      <c r="B31" s="134" t="s">
        <v>50</v>
      </c>
      <c r="C31" s="108" t="s">
        <v>132</v>
      </c>
      <c r="D31" s="109"/>
      <c r="E31" s="45">
        <f>SUM(E17,E24)</f>
        <v>310000</v>
      </c>
      <c r="F31" s="45">
        <f>SUM(F17,F24)</f>
        <v>135000</v>
      </c>
      <c r="G31" s="45">
        <f>IF(H31&gt;E31-F31,E31-F31,H31)</f>
        <v>175000</v>
      </c>
      <c r="H31" s="46">
        <v>175000</v>
      </c>
      <c r="I31" s="36" t="s">
        <v>146</v>
      </c>
      <c r="J31" s="37" t="s">
        <v>62</v>
      </c>
      <c r="K31" s="38">
        <f>E31-F31</f>
        <v>175000</v>
      </c>
    </row>
    <row r="32" spans="1:11" ht="15" customHeight="1">
      <c r="A32" s="140"/>
      <c r="B32" s="135"/>
      <c r="C32" s="137" t="s">
        <v>165</v>
      </c>
      <c r="D32" s="137"/>
      <c r="E32" s="45">
        <f>SUM(E18,E25)</f>
        <v>12000</v>
      </c>
      <c r="F32" s="45">
        <f t="shared" ref="F32:F37" si="0">SUM(F18,F25)</f>
        <v>0</v>
      </c>
      <c r="G32" s="45">
        <f t="shared" ref="G32:G37" si="1">IF(H32&gt;E32-F32,E32-F32,H32)</f>
        <v>12000</v>
      </c>
      <c r="H32" s="46">
        <v>57000</v>
      </c>
      <c r="I32" s="36" t="s">
        <v>146</v>
      </c>
      <c r="J32" s="37" t="s">
        <v>62</v>
      </c>
      <c r="K32" s="38">
        <f t="shared" ref="K32:K37" si="2">E32-F32</f>
        <v>12000</v>
      </c>
    </row>
    <row r="33" spans="1:11" ht="15" customHeight="1">
      <c r="A33" s="140"/>
      <c r="B33" s="135"/>
      <c r="C33" s="138" t="s">
        <v>166</v>
      </c>
      <c r="D33" s="138"/>
      <c r="E33" s="45">
        <f t="shared" ref="E33:E37" si="3">SUM(E19,E26)</f>
        <v>0</v>
      </c>
      <c r="F33" s="45">
        <f t="shared" si="0"/>
        <v>0</v>
      </c>
      <c r="G33" s="45">
        <f t="shared" si="1"/>
        <v>0</v>
      </c>
      <c r="H33" s="46">
        <v>21000</v>
      </c>
      <c r="I33" s="36" t="s">
        <v>146</v>
      </c>
      <c r="J33" s="37" t="s">
        <v>62</v>
      </c>
      <c r="K33" s="38">
        <f t="shared" si="2"/>
        <v>0</v>
      </c>
    </row>
    <row r="34" spans="1:11" ht="15" customHeight="1">
      <c r="A34" s="140"/>
      <c r="B34" s="135"/>
      <c r="C34" s="106" t="s">
        <v>59</v>
      </c>
      <c r="D34" s="44" t="s">
        <v>60</v>
      </c>
      <c r="E34" s="45">
        <f t="shared" si="3"/>
        <v>0</v>
      </c>
      <c r="F34" s="45">
        <f t="shared" si="0"/>
        <v>0</v>
      </c>
      <c r="G34" s="45">
        <f t="shared" si="1"/>
        <v>0</v>
      </c>
      <c r="H34" s="46">
        <v>10000</v>
      </c>
      <c r="I34" s="36" t="s">
        <v>146</v>
      </c>
      <c r="J34" s="37" t="s">
        <v>62</v>
      </c>
      <c r="K34" s="38">
        <f t="shared" si="2"/>
        <v>0</v>
      </c>
    </row>
    <row r="35" spans="1:11" ht="15" customHeight="1">
      <c r="A35" s="140"/>
      <c r="B35" s="135"/>
      <c r="C35" s="107"/>
      <c r="D35" s="44" t="s">
        <v>61</v>
      </c>
      <c r="E35" s="45">
        <f t="shared" si="3"/>
        <v>5000</v>
      </c>
      <c r="F35" s="45">
        <f t="shared" si="0"/>
        <v>0</v>
      </c>
      <c r="G35" s="45">
        <f t="shared" si="1"/>
        <v>5000</v>
      </c>
      <c r="H35" s="46">
        <v>15000</v>
      </c>
      <c r="I35" s="36" t="s">
        <v>146</v>
      </c>
      <c r="J35" s="37" t="s">
        <v>62</v>
      </c>
      <c r="K35" s="38">
        <f t="shared" si="2"/>
        <v>5000</v>
      </c>
    </row>
    <row r="36" spans="1:11" ht="15" customHeight="1">
      <c r="A36" s="140"/>
      <c r="B36" s="135"/>
      <c r="C36" s="108" t="s">
        <v>130</v>
      </c>
      <c r="D36" s="109"/>
      <c r="E36" s="45">
        <f t="shared" si="3"/>
        <v>0</v>
      </c>
      <c r="F36" s="45">
        <f t="shared" si="0"/>
        <v>0</v>
      </c>
      <c r="G36" s="45">
        <f t="shared" si="1"/>
        <v>0</v>
      </c>
      <c r="H36" s="46">
        <v>43000</v>
      </c>
      <c r="I36" s="36" t="s">
        <v>146</v>
      </c>
      <c r="J36" s="37" t="s">
        <v>62</v>
      </c>
      <c r="K36" s="38">
        <f t="shared" si="2"/>
        <v>0</v>
      </c>
    </row>
    <row r="37" spans="1:11" ht="15" customHeight="1">
      <c r="A37" s="141"/>
      <c r="B37" s="136"/>
      <c r="C37" s="110" t="s">
        <v>131</v>
      </c>
      <c r="D37" s="111"/>
      <c r="E37" s="45">
        <f t="shared" si="3"/>
        <v>0</v>
      </c>
      <c r="F37" s="45">
        <f t="shared" si="0"/>
        <v>0</v>
      </c>
      <c r="G37" s="45">
        <f t="shared" si="1"/>
        <v>0</v>
      </c>
      <c r="H37" s="60" t="s">
        <v>139</v>
      </c>
      <c r="I37" s="36" t="s">
        <v>146</v>
      </c>
      <c r="J37" s="37" t="s">
        <v>62</v>
      </c>
      <c r="K37" s="38">
        <f t="shared" si="2"/>
        <v>0</v>
      </c>
    </row>
    <row r="38" spans="1:11" ht="15" customHeight="1">
      <c r="A38" s="139" t="s">
        <v>173</v>
      </c>
      <c r="B38" s="142" t="s">
        <v>172</v>
      </c>
      <c r="C38" s="143" t="s">
        <v>132</v>
      </c>
      <c r="D38" s="143"/>
      <c r="E38" s="57"/>
      <c r="F38" s="57"/>
      <c r="G38" s="144"/>
      <c r="H38" s="144"/>
      <c r="I38" s="36"/>
      <c r="J38" s="37"/>
      <c r="K38" s="38"/>
    </row>
    <row r="39" spans="1:11" ht="15" customHeight="1">
      <c r="A39" s="140"/>
      <c r="B39" s="142"/>
      <c r="C39" s="143" t="s">
        <v>165</v>
      </c>
      <c r="D39" s="143"/>
      <c r="E39" s="57">
        <v>12300</v>
      </c>
      <c r="F39" s="57"/>
      <c r="G39" s="145"/>
      <c r="H39" s="145"/>
      <c r="I39" s="36"/>
      <c r="J39" s="37"/>
      <c r="K39" s="38"/>
    </row>
    <row r="40" spans="1:11" ht="15" customHeight="1">
      <c r="A40" s="140"/>
      <c r="B40" s="142"/>
      <c r="C40" s="147" t="s">
        <v>166</v>
      </c>
      <c r="D40" s="147"/>
      <c r="E40" s="57"/>
      <c r="F40" s="57"/>
      <c r="G40" s="145"/>
      <c r="H40" s="145"/>
      <c r="I40" s="36"/>
      <c r="J40" s="37"/>
      <c r="K40" s="38"/>
    </row>
    <row r="41" spans="1:11" ht="15" customHeight="1">
      <c r="A41" s="140"/>
      <c r="B41" s="142"/>
      <c r="C41" s="143" t="s">
        <v>59</v>
      </c>
      <c r="D41" s="56" t="s">
        <v>60</v>
      </c>
      <c r="E41" s="57"/>
      <c r="F41" s="57"/>
      <c r="G41" s="145"/>
      <c r="H41" s="145"/>
      <c r="I41" s="36"/>
      <c r="J41" s="37"/>
      <c r="K41" s="38"/>
    </row>
    <row r="42" spans="1:11" ht="15" customHeight="1">
      <c r="A42" s="140"/>
      <c r="B42" s="142"/>
      <c r="C42" s="143"/>
      <c r="D42" s="56" t="s">
        <v>61</v>
      </c>
      <c r="E42" s="57">
        <v>10000</v>
      </c>
      <c r="F42" s="57"/>
      <c r="G42" s="145"/>
      <c r="H42" s="145"/>
      <c r="I42" s="36"/>
      <c r="J42" s="37"/>
      <c r="K42" s="38"/>
    </row>
    <row r="43" spans="1:11" ht="15" customHeight="1">
      <c r="A43" s="140"/>
      <c r="B43" s="142"/>
      <c r="C43" s="143" t="s">
        <v>130</v>
      </c>
      <c r="D43" s="143"/>
      <c r="E43" s="57">
        <v>2500</v>
      </c>
      <c r="F43" s="57"/>
      <c r="G43" s="145"/>
      <c r="H43" s="145"/>
      <c r="I43" s="36"/>
      <c r="J43" s="37"/>
      <c r="K43" s="38"/>
    </row>
    <row r="44" spans="1:11" ht="15" customHeight="1">
      <c r="A44" s="140"/>
      <c r="B44" s="142"/>
      <c r="C44" s="147" t="s">
        <v>131</v>
      </c>
      <c r="D44" s="147"/>
      <c r="E44" s="57"/>
      <c r="F44" s="57"/>
      <c r="G44" s="146"/>
      <c r="H44" s="146"/>
      <c r="I44" s="36"/>
      <c r="J44" s="37"/>
      <c r="K44" s="38"/>
    </row>
    <row r="45" spans="1:11" ht="15" customHeight="1">
      <c r="A45" s="140"/>
      <c r="B45" s="139" t="s">
        <v>175</v>
      </c>
      <c r="C45" s="114" t="s">
        <v>132</v>
      </c>
      <c r="D45" s="115"/>
      <c r="E45" s="57"/>
      <c r="F45" s="57"/>
      <c r="G45" s="144"/>
      <c r="H45" s="144"/>
      <c r="I45" s="36"/>
      <c r="J45" s="37"/>
      <c r="K45" s="38"/>
    </row>
    <row r="46" spans="1:11" ht="15" customHeight="1">
      <c r="A46" s="140"/>
      <c r="B46" s="140"/>
      <c r="C46" s="143" t="s">
        <v>165</v>
      </c>
      <c r="D46" s="143"/>
      <c r="E46" s="57">
        <v>6000</v>
      </c>
      <c r="F46" s="57"/>
      <c r="G46" s="145"/>
      <c r="H46" s="145"/>
      <c r="I46" s="36"/>
      <c r="J46" s="37"/>
      <c r="K46" s="38"/>
    </row>
    <row r="47" spans="1:11" ht="15" customHeight="1">
      <c r="A47" s="140"/>
      <c r="B47" s="140"/>
      <c r="C47" s="147" t="s">
        <v>166</v>
      </c>
      <c r="D47" s="147"/>
      <c r="E47" s="57"/>
      <c r="F47" s="57"/>
      <c r="G47" s="145"/>
      <c r="H47" s="145"/>
      <c r="I47" s="36"/>
      <c r="J47" s="37"/>
      <c r="K47" s="38"/>
    </row>
    <row r="48" spans="1:11" ht="15" customHeight="1">
      <c r="A48" s="140"/>
      <c r="B48" s="140"/>
      <c r="C48" s="112" t="s">
        <v>59</v>
      </c>
      <c r="D48" s="56" t="s">
        <v>60</v>
      </c>
      <c r="E48" s="57"/>
      <c r="F48" s="57"/>
      <c r="G48" s="145"/>
      <c r="H48" s="145"/>
      <c r="I48" s="36"/>
      <c r="J48" s="37"/>
      <c r="K48" s="38"/>
    </row>
    <row r="49" spans="1:11" ht="15" customHeight="1">
      <c r="A49" s="140"/>
      <c r="B49" s="140"/>
      <c r="C49" s="113"/>
      <c r="D49" s="56" t="s">
        <v>61</v>
      </c>
      <c r="E49" s="57">
        <v>10000</v>
      </c>
      <c r="F49" s="57"/>
      <c r="G49" s="145"/>
      <c r="H49" s="145"/>
      <c r="I49" s="36"/>
      <c r="J49" s="37"/>
      <c r="K49" s="38"/>
    </row>
    <row r="50" spans="1:11" ht="15" customHeight="1">
      <c r="A50" s="140"/>
      <c r="B50" s="140"/>
      <c r="C50" s="114" t="s">
        <v>130</v>
      </c>
      <c r="D50" s="115"/>
      <c r="E50" s="57">
        <v>5000</v>
      </c>
      <c r="F50" s="57"/>
      <c r="G50" s="145"/>
      <c r="H50" s="145"/>
      <c r="I50" s="36"/>
      <c r="J50" s="37"/>
      <c r="K50" s="38"/>
    </row>
    <row r="51" spans="1:11" ht="15" customHeight="1">
      <c r="A51" s="140"/>
      <c r="B51" s="141"/>
      <c r="C51" s="116" t="s">
        <v>131</v>
      </c>
      <c r="D51" s="117"/>
      <c r="E51" s="57"/>
      <c r="F51" s="57"/>
      <c r="G51" s="146"/>
      <c r="H51" s="146"/>
      <c r="I51" s="36"/>
      <c r="J51" s="37"/>
      <c r="K51" s="38"/>
    </row>
    <row r="52" spans="1:11" ht="15" customHeight="1">
      <c r="A52" s="140"/>
      <c r="B52" s="134" t="s">
        <v>50</v>
      </c>
      <c r="C52" s="108" t="s">
        <v>132</v>
      </c>
      <c r="D52" s="109"/>
      <c r="E52" s="45">
        <f>SUM(E38,E45)</f>
        <v>0</v>
      </c>
      <c r="F52" s="45">
        <f>SUM(F38,F45)</f>
        <v>0</v>
      </c>
      <c r="G52" s="45">
        <f>IF(H52&gt;E52-F52,E52-F52,H52)</f>
        <v>0</v>
      </c>
      <c r="H52" s="46">
        <v>175000</v>
      </c>
      <c r="I52" s="36" t="s">
        <v>146</v>
      </c>
      <c r="J52" s="37" t="s">
        <v>62</v>
      </c>
      <c r="K52" s="38">
        <f>E52-F52</f>
        <v>0</v>
      </c>
    </row>
    <row r="53" spans="1:11" ht="15" customHeight="1">
      <c r="A53" s="140"/>
      <c r="B53" s="135"/>
      <c r="C53" s="137" t="s">
        <v>165</v>
      </c>
      <c r="D53" s="137"/>
      <c r="E53" s="45">
        <f>SUM(E39,E46)</f>
        <v>18300</v>
      </c>
      <c r="F53" s="45">
        <f t="shared" ref="F53:F58" si="4">SUM(F39,F46)</f>
        <v>0</v>
      </c>
      <c r="G53" s="45">
        <f t="shared" ref="G53:G58" si="5">IF(H53&gt;E53-F53,E53-F53,H53)</f>
        <v>18300</v>
      </c>
      <c r="H53" s="46">
        <v>57000</v>
      </c>
      <c r="I53" s="36" t="s">
        <v>146</v>
      </c>
      <c r="J53" s="37" t="s">
        <v>62</v>
      </c>
      <c r="K53" s="38">
        <f t="shared" ref="K53:K58" si="6">E53-F53</f>
        <v>18300</v>
      </c>
    </row>
    <row r="54" spans="1:11" ht="15" customHeight="1">
      <c r="A54" s="140"/>
      <c r="B54" s="135"/>
      <c r="C54" s="138" t="s">
        <v>166</v>
      </c>
      <c r="D54" s="138"/>
      <c r="E54" s="45">
        <f t="shared" ref="E54:E58" si="7">SUM(E40,E47)</f>
        <v>0</v>
      </c>
      <c r="F54" s="45">
        <f t="shared" si="4"/>
        <v>0</v>
      </c>
      <c r="G54" s="45">
        <f t="shared" si="5"/>
        <v>0</v>
      </c>
      <c r="H54" s="46">
        <v>21000</v>
      </c>
      <c r="I54" s="36" t="s">
        <v>146</v>
      </c>
      <c r="J54" s="37" t="s">
        <v>62</v>
      </c>
      <c r="K54" s="38">
        <f t="shared" si="6"/>
        <v>0</v>
      </c>
    </row>
    <row r="55" spans="1:11" ht="15" customHeight="1">
      <c r="A55" s="140"/>
      <c r="B55" s="135"/>
      <c r="C55" s="106" t="s">
        <v>59</v>
      </c>
      <c r="D55" s="44" t="s">
        <v>60</v>
      </c>
      <c r="E55" s="45">
        <f t="shared" si="7"/>
        <v>0</v>
      </c>
      <c r="F55" s="45">
        <f t="shared" si="4"/>
        <v>0</v>
      </c>
      <c r="G55" s="45">
        <f t="shared" si="5"/>
        <v>0</v>
      </c>
      <c r="H55" s="46">
        <v>10000</v>
      </c>
      <c r="I55" s="36" t="s">
        <v>146</v>
      </c>
      <c r="J55" s="37" t="s">
        <v>62</v>
      </c>
      <c r="K55" s="38">
        <f t="shared" si="6"/>
        <v>0</v>
      </c>
    </row>
    <row r="56" spans="1:11" ht="15" customHeight="1">
      <c r="A56" s="140"/>
      <c r="B56" s="135"/>
      <c r="C56" s="107"/>
      <c r="D56" s="44" t="s">
        <v>61</v>
      </c>
      <c r="E56" s="45">
        <f t="shared" si="7"/>
        <v>20000</v>
      </c>
      <c r="F56" s="45">
        <f t="shared" si="4"/>
        <v>0</v>
      </c>
      <c r="G56" s="45">
        <f t="shared" si="5"/>
        <v>15000</v>
      </c>
      <c r="H56" s="46">
        <v>15000</v>
      </c>
      <c r="I56" s="36" t="s">
        <v>146</v>
      </c>
      <c r="J56" s="37" t="s">
        <v>62</v>
      </c>
      <c r="K56" s="38">
        <f t="shared" si="6"/>
        <v>20000</v>
      </c>
    </row>
    <row r="57" spans="1:11" ht="15" customHeight="1">
      <c r="A57" s="140"/>
      <c r="B57" s="135"/>
      <c r="C57" s="108" t="s">
        <v>130</v>
      </c>
      <c r="D57" s="109"/>
      <c r="E57" s="45">
        <f t="shared" si="7"/>
        <v>7500</v>
      </c>
      <c r="F57" s="45">
        <f t="shared" si="4"/>
        <v>0</v>
      </c>
      <c r="G57" s="45">
        <f t="shared" si="5"/>
        <v>7500</v>
      </c>
      <c r="H57" s="46">
        <v>43000</v>
      </c>
      <c r="I57" s="36" t="s">
        <v>146</v>
      </c>
      <c r="J57" s="37" t="s">
        <v>62</v>
      </c>
      <c r="K57" s="38">
        <f t="shared" si="6"/>
        <v>7500</v>
      </c>
    </row>
    <row r="58" spans="1:11" ht="15" customHeight="1">
      <c r="A58" s="141"/>
      <c r="B58" s="136"/>
      <c r="C58" s="110" t="s">
        <v>131</v>
      </c>
      <c r="D58" s="111"/>
      <c r="E58" s="45">
        <f t="shared" si="7"/>
        <v>0</v>
      </c>
      <c r="F58" s="45">
        <f t="shared" si="4"/>
        <v>0</v>
      </c>
      <c r="G58" s="45">
        <f t="shared" si="5"/>
        <v>0</v>
      </c>
      <c r="H58" s="60" t="s">
        <v>139</v>
      </c>
      <c r="I58" s="36" t="s">
        <v>146</v>
      </c>
      <c r="J58" s="37" t="s">
        <v>62</v>
      </c>
      <c r="K58" s="38">
        <f t="shared" si="6"/>
        <v>0</v>
      </c>
    </row>
    <row r="59" spans="1:11" ht="15" customHeight="1">
      <c r="A59" s="122" t="s">
        <v>63</v>
      </c>
      <c r="B59" s="123"/>
      <c r="C59" s="126" t="s">
        <v>155</v>
      </c>
      <c r="D59" s="127"/>
      <c r="E59" s="64">
        <f>SUM(E31,E52)</f>
        <v>310000</v>
      </c>
      <c r="F59" s="64">
        <f>SUM(F31,F52)</f>
        <v>135000</v>
      </c>
      <c r="G59" s="64">
        <f>SUM(G31,G52)</f>
        <v>175000</v>
      </c>
      <c r="H59" s="65" t="s">
        <v>64</v>
      </c>
      <c r="I59" s="36"/>
      <c r="J59" s="37"/>
      <c r="K59" s="38"/>
    </row>
    <row r="60" spans="1:11" ht="15" customHeight="1">
      <c r="A60" s="124"/>
      <c r="B60" s="125"/>
      <c r="C60" s="128" t="s">
        <v>165</v>
      </c>
      <c r="D60" s="128"/>
      <c r="E60" s="64">
        <f t="shared" ref="E60:G65" si="8">SUM(E32,E53)</f>
        <v>30300</v>
      </c>
      <c r="F60" s="64">
        <f t="shared" si="8"/>
        <v>0</v>
      </c>
      <c r="G60" s="64">
        <f t="shared" si="8"/>
        <v>30300</v>
      </c>
      <c r="H60" s="65" t="s">
        <v>64</v>
      </c>
      <c r="I60" s="36"/>
      <c r="J60" s="37"/>
      <c r="K60" s="38"/>
    </row>
    <row r="61" spans="1:11" ht="15" customHeight="1">
      <c r="A61" s="124"/>
      <c r="B61" s="125"/>
      <c r="C61" s="129" t="s">
        <v>166</v>
      </c>
      <c r="D61" s="129"/>
      <c r="E61" s="64">
        <f t="shared" si="8"/>
        <v>0</v>
      </c>
      <c r="F61" s="64">
        <f t="shared" si="8"/>
        <v>0</v>
      </c>
      <c r="G61" s="64">
        <f t="shared" si="8"/>
        <v>0</v>
      </c>
      <c r="H61" s="65" t="s">
        <v>64</v>
      </c>
      <c r="I61" s="36"/>
      <c r="J61" s="37"/>
      <c r="K61" s="38"/>
    </row>
    <row r="62" spans="1:11" ht="15" customHeight="1">
      <c r="A62" s="124"/>
      <c r="B62" s="125"/>
      <c r="C62" s="128" t="s">
        <v>59</v>
      </c>
      <c r="D62" s="63" t="s">
        <v>60</v>
      </c>
      <c r="E62" s="64">
        <f t="shared" si="8"/>
        <v>0</v>
      </c>
      <c r="F62" s="64">
        <f t="shared" si="8"/>
        <v>0</v>
      </c>
      <c r="G62" s="64">
        <f t="shared" si="8"/>
        <v>0</v>
      </c>
      <c r="H62" s="65" t="s">
        <v>64</v>
      </c>
      <c r="I62" s="36"/>
      <c r="J62" s="37"/>
      <c r="K62" s="38"/>
    </row>
    <row r="63" spans="1:11" ht="15" customHeight="1">
      <c r="A63" s="124"/>
      <c r="B63" s="125"/>
      <c r="C63" s="128"/>
      <c r="D63" s="63" t="s">
        <v>61</v>
      </c>
      <c r="E63" s="64">
        <f t="shared" si="8"/>
        <v>25000</v>
      </c>
      <c r="F63" s="64">
        <f t="shared" si="8"/>
        <v>0</v>
      </c>
      <c r="G63" s="64">
        <f t="shared" si="8"/>
        <v>20000</v>
      </c>
      <c r="H63" s="65" t="s">
        <v>64</v>
      </c>
      <c r="I63" s="36"/>
      <c r="J63" s="37"/>
      <c r="K63" s="38"/>
    </row>
    <row r="64" spans="1:11" ht="15" customHeight="1">
      <c r="A64" s="124"/>
      <c r="B64" s="125"/>
      <c r="C64" s="130" t="s">
        <v>130</v>
      </c>
      <c r="D64" s="131"/>
      <c r="E64" s="64">
        <f t="shared" si="8"/>
        <v>7500</v>
      </c>
      <c r="F64" s="64">
        <f t="shared" si="8"/>
        <v>0</v>
      </c>
      <c r="G64" s="64">
        <f t="shared" si="8"/>
        <v>7500</v>
      </c>
      <c r="H64" s="65" t="s">
        <v>64</v>
      </c>
      <c r="I64" s="36"/>
      <c r="J64" s="37"/>
      <c r="K64" s="38"/>
    </row>
    <row r="65" spans="1:11" ht="15" customHeight="1" thickBot="1">
      <c r="A65" s="124"/>
      <c r="B65" s="125"/>
      <c r="C65" s="132" t="s">
        <v>131</v>
      </c>
      <c r="D65" s="133"/>
      <c r="E65" s="64">
        <f>SUM(E37,E58)</f>
        <v>0</v>
      </c>
      <c r="F65" s="64">
        <f t="shared" si="8"/>
        <v>0</v>
      </c>
      <c r="G65" s="64">
        <f t="shared" si="8"/>
        <v>0</v>
      </c>
      <c r="H65" s="65" t="s">
        <v>64</v>
      </c>
      <c r="I65" s="36"/>
      <c r="J65" s="37"/>
      <c r="K65" s="38"/>
    </row>
    <row r="66" spans="1:11" ht="15" customHeight="1" thickBot="1">
      <c r="A66" s="118" t="s">
        <v>65</v>
      </c>
      <c r="B66" s="119"/>
      <c r="C66" s="119"/>
      <c r="D66" s="120"/>
      <c r="E66" s="62">
        <f>SUM(E59:E65)</f>
        <v>372800</v>
      </c>
      <c r="F66" s="62">
        <f>SUM(F59:F65)</f>
        <v>135000</v>
      </c>
      <c r="G66" s="62">
        <f>IF(H66&gt;SUM(G59:G65),SUM(G59:G65),H66)</f>
        <v>232800</v>
      </c>
      <c r="H66" s="68">
        <v>500000</v>
      </c>
      <c r="I66" s="67" t="s">
        <v>147</v>
      </c>
      <c r="J66" s="66">
        <v>500000</v>
      </c>
      <c r="K66" s="38"/>
    </row>
    <row r="67" spans="1:11" ht="15" customHeight="1">
      <c r="A67" s="39"/>
      <c r="B67" s="40"/>
      <c r="C67" s="41"/>
      <c r="D67" s="41"/>
      <c r="E67" s="42" t="s">
        <v>66</v>
      </c>
      <c r="F67" s="42" t="s">
        <v>67</v>
      </c>
      <c r="G67" s="42" t="s">
        <v>68</v>
      </c>
      <c r="H67" s="42" t="s">
        <v>149</v>
      </c>
      <c r="I67" s="67" t="s">
        <v>148</v>
      </c>
      <c r="J67" s="66">
        <v>300000</v>
      </c>
      <c r="K67" s="38"/>
    </row>
    <row r="68" spans="1:11" ht="15" customHeight="1">
      <c r="A68" s="39"/>
      <c r="B68" s="40"/>
      <c r="C68" s="41"/>
      <c r="D68" s="41"/>
      <c r="E68" s="39"/>
      <c r="F68" s="39"/>
      <c r="G68" s="39"/>
      <c r="H68" s="39"/>
      <c r="I68" s="36"/>
      <c r="J68" s="37"/>
      <c r="K68" s="38"/>
    </row>
  </sheetData>
  <mergeCells count="78">
    <mergeCell ref="A3:H3"/>
    <mergeCell ref="A6:B6"/>
    <mergeCell ref="C6:D6"/>
    <mergeCell ref="E6:H6"/>
    <mergeCell ref="A7:B7"/>
    <mergeCell ref="C7:D7"/>
    <mergeCell ref="E7:H7"/>
    <mergeCell ref="A8:B8"/>
    <mergeCell ref="C8:D8"/>
    <mergeCell ref="E8:H8"/>
    <mergeCell ref="A9:B9"/>
    <mergeCell ref="C9:D9"/>
    <mergeCell ref="E9:H9"/>
    <mergeCell ref="A10:B10"/>
    <mergeCell ref="C10:D10"/>
    <mergeCell ref="E10:H10"/>
    <mergeCell ref="C16:D16"/>
    <mergeCell ref="A17:A37"/>
    <mergeCell ref="B17:B23"/>
    <mergeCell ref="C17:D17"/>
    <mergeCell ref="G17:G23"/>
    <mergeCell ref="H17:H23"/>
    <mergeCell ref="C18:D18"/>
    <mergeCell ref="C19:D19"/>
    <mergeCell ref="C20:C21"/>
    <mergeCell ref="C22:D22"/>
    <mergeCell ref="C23:D23"/>
    <mergeCell ref="B24:B30"/>
    <mergeCell ref="C24:D24"/>
    <mergeCell ref="G24:G30"/>
    <mergeCell ref="H24:H30"/>
    <mergeCell ref="C25:D25"/>
    <mergeCell ref="C26:D26"/>
    <mergeCell ref="C27:C28"/>
    <mergeCell ref="C29:D29"/>
    <mergeCell ref="C30:D30"/>
    <mergeCell ref="B31:B37"/>
    <mergeCell ref="C31:D31"/>
    <mergeCell ref="C32:D32"/>
    <mergeCell ref="C33:D33"/>
    <mergeCell ref="C34:C35"/>
    <mergeCell ref="C36:D36"/>
    <mergeCell ref="C37:D37"/>
    <mergeCell ref="B45:B51"/>
    <mergeCell ref="C45:D45"/>
    <mergeCell ref="G45:G51"/>
    <mergeCell ref="H45:H51"/>
    <mergeCell ref="C46:D46"/>
    <mergeCell ref="C47:D47"/>
    <mergeCell ref="G38:G44"/>
    <mergeCell ref="H38:H44"/>
    <mergeCell ref="C39:D39"/>
    <mergeCell ref="C40:D40"/>
    <mergeCell ref="C41:C42"/>
    <mergeCell ref="C43:D43"/>
    <mergeCell ref="C44:D44"/>
    <mergeCell ref="A66:D66"/>
    <mergeCell ref="D1:E2"/>
    <mergeCell ref="A59:B65"/>
    <mergeCell ref="C59:D59"/>
    <mergeCell ref="C60:D60"/>
    <mergeCell ref="C61:D61"/>
    <mergeCell ref="C62:C63"/>
    <mergeCell ref="C64:D64"/>
    <mergeCell ref="C65:D65"/>
    <mergeCell ref="B52:B58"/>
    <mergeCell ref="C52:D52"/>
    <mergeCell ref="C53:D53"/>
    <mergeCell ref="C54:D54"/>
    <mergeCell ref="A38:A58"/>
    <mergeCell ref="B38:B44"/>
    <mergeCell ref="C38:D38"/>
    <mergeCell ref="C55:C56"/>
    <mergeCell ref="C57:D57"/>
    <mergeCell ref="C58:D58"/>
    <mergeCell ref="C48:C49"/>
    <mergeCell ref="C50:D50"/>
    <mergeCell ref="C51:D51"/>
  </mergeCells>
  <phoneticPr fontId="1"/>
  <dataValidations count="2">
    <dataValidation type="list" allowBlank="1" showInputMessage="1" showErrorMessage="1" sqref="H66" xr:uid="{B4265657-72E8-4E37-A90C-59ED8D06E08C}">
      <formula1>$J$66:$J$67</formula1>
    </dataValidation>
    <dataValidation type="list" allowBlank="1" showInputMessage="1" showErrorMessage="1" sqref="E7:H7" xr:uid="{E9DC737A-100D-49CD-8F88-A311195DCDA9}">
      <formula1>$N$7:$N$8</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E003-0BF6-4CB5-BEC2-AB39CC7617AC}">
  <sheetPr>
    <pageSetUpPr fitToPage="1"/>
  </sheetPr>
  <dimension ref="A1:P68"/>
  <sheetViews>
    <sheetView view="pageBreakPreview" topLeftCell="A52" zoomScaleNormal="100" zoomScaleSheetLayoutView="100" workbookViewId="0">
      <selection activeCell="K62" sqref="K62"/>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55" t="s">
        <v>117</v>
      </c>
      <c r="B3" s="155"/>
      <c r="C3" s="155"/>
      <c r="D3" s="155"/>
      <c r="E3" s="155"/>
      <c r="F3" s="155"/>
      <c r="G3" s="155"/>
      <c r="H3" s="155"/>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51" t="s">
        <v>55</v>
      </c>
      <c r="B6" s="151"/>
      <c r="C6" s="151" t="s">
        <v>122</v>
      </c>
      <c r="D6" s="151"/>
      <c r="E6" s="151" t="s">
        <v>123</v>
      </c>
      <c r="F6" s="151"/>
      <c r="G6" s="151"/>
      <c r="H6" s="151"/>
      <c r="I6" s="41"/>
      <c r="J6" s="41"/>
      <c r="K6" s="41"/>
    </row>
    <row r="7" spans="1:16" ht="25.05" customHeight="1">
      <c r="A7" s="151" t="s">
        <v>120</v>
      </c>
      <c r="B7" s="151"/>
      <c r="C7" s="152">
        <f>ROUNDDOWN(G66/2,-3)</f>
        <v>0</v>
      </c>
      <c r="D7" s="152"/>
      <c r="E7" s="151" t="s">
        <v>126</v>
      </c>
      <c r="F7" s="151"/>
      <c r="G7" s="151"/>
      <c r="H7" s="151"/>
      <c r="I7" s="43" t="s">
        <v>69</v>
      </c>
      <c r="J7" s="41"/>
      <c r="K7" s="37" t="s">
        <v>70</v>
      </c>
      <c r="L7" s="38">
        <f>G66*1/2</f>
        <v>0</v>
      </c>
      <c r="N7" s="52" t="s">
        <v>126</v>
      </c>
      <c r="O7" s="53"/>
      <c r="P7" s="54"/>
    </row>
    <row r="8" spans="1:16" ht="25.05" customHeight="1">
      <c r="A8" s="151" t="s">
        <v>121</v>
      </c>
      <c r="B8" s="151"/>
      <c r="C8" s="152">
        <f>F66</f>
        <v>0</v>
      </c>
      <c r="D8" s="152"/>
      <c r="E8" s="151"/>
      <c r="F8" s="151"/>
      <c r="G8" s="151"/>
      <c r="H8" s="151"/>
      <c r="I8" s="43" t="s">
        <v>71</v>
      </c>
      <c r="J8" s="41"/>
      <c r="K8" s="41"/>
      <c r="N8" s="52" t="s">
        <v>127</v>
      </c>
      <c r="O8" s="53"/>
      <c r="P8" s="54"/>
    </row>
    <row r="9" spans="1:16" ht="25.05" customHeight="1" thickBot="1">
      <c r="A9" s="153" t="s">
        <v>72</v>
      </c>
      <c r="B9" s="153"/>
      <c r="C9" s="154">
        <f>C10-C7-C8</f>
        <v>0</v>
      </c>
      <c r="D9" s="154"/>
      <c r="E9" s="153"/>
      <c r="F9" s="153"/>
      <c r="G9" s="153"/>
      <c r="H9" s="153"/>
      <c r="I9" s="43" t="s">
        <v>118</v>
      </c>
      <c r="J9" s="48"/>
      <c r="K9" s="48"/>
    </row>
    <row r="10" spans="1:16" ht="25.05" customHeight="1" thickTop="1">
      <c r="A10" s="148" t="s">
        <v>50</v>
      </c>
      <c r="B10" s="148"/>
      <c r="C10" s="149">
        <f>E66</f>
        <v>0</v>
      </c>
      <c r="D10" s="149"/>
      <c r="E10" s="148"/>
      <c r="F10" s="148"/>
      <c r="G10" s="148"/>
      <c r="H10" s="148"/>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50" t="s">
        <v>129</v>
      </c>
      <c r="D16" s="150"/>
      <c r="E16" s="34" t="s">
        <v>56</v>
      </c>
      <c r="F16" s="34" t="s">
        <v>57</v>
      </c>
      <c r="G16" s="58" t="s">
        <v>58</v>
      </c>
      <c r="H16" s="59" t="s">
        <v>180</v>
      </c>
      <c r="I16" s="36"/>
      <c r="J16" s="37"/>
      <c r="K16" s="38"/>
    </row>
    <row r="17" spans="1:11" ht="15" customHeight="1">
      <c r="A17" s="139"/>
      <c r="B17" s="142"/>
      <c r="C17" s="143" t="s">
        <v>132</v>
      </c>
      <c r="D17" s="143"/>
      <c r="E17" s="57"/>
      <c r="F17" s="57"/>
      <c r="G17" s="144"/>
      <c r="H17" s="144"/>
      <c r="I17" s="36"/>
      <c r="J17" s="37"/>
      <c r="K17" s="38"/>
    </row>
    <row r="18" spans="1:11" ht="15" customHeight="1">
      <c r="A18" s="140"/>
      <c r="B18" s="142"/>
      <c r="C18" s="143" t="s">
        <v>165</v>
      </c>
      <c r="D18" s="143"/>
      <c r="E18" s="57"/>
      <c r="F18" s="57"/>
      <c r="G18" s="145"/>
      <c r="H18" s="145"/>
      <c r="I18" s="36"/>
      <c r="J18" s="37"/>
      <c r="K18" s="38"/>
    </row>
    <row r="19" spans="1:11" ht="15" customHeight="1">
      <c r="A19" s="140"/>
      <c r="B19" s="142"/>
      <c r="C19" s="147" t="s">
        <v>166</v>
      </c>
      <c r="D19" s="147"/>
      <c r="E19" s="57"/>
      <c r="F19" s="57"/>
      <c r="G19" s="145"/>
      <c r="H19" s="145"/>
      <c r="I19" s="36"/>
      <c r="J19" s="37"/>
      <c r="K19" s="38"/>
    </row>
    <row r="20" spans="1:11" ht="15" customHeight="1">
      <c r="A20" s="140"/>
      <c r="B20" s="142"/>
      <c r="C20" s="143" t="s">
        <v>59</v>
      </c>
      <c r="D20" s="56" t="s">
        <v>60</v>
      </c>
      <c r="E20" s="57"/>
      <c r="F20" s="57"/>
      <c r="G20" s="145"/>
      <c r="H20" s="145"/>
      <c r="I20" s="36"/>
      <c r="J20" s="37"/>
      <c r="K20" s="38"/>
    </row>
    <row r="21" spans="1:11" ht="15" customHeight="1">
      <c r="A21" s="140"/>
      <c r="B21" s="142"/>
      <c r="C21" s="143"/>
      <c r="D21" s="56" t="s">
        <v>61</v>
      </c>
      <c r="E21" s="57"/>
      <c r="F21" s="57"/>
      <c r="G21" s="145"/>
      <c r="H21" s="145"/>
      <c r="I21" s="36"/>
      <c r="J21" s="37"/>
      <c r="K21" s="38"/>
    </row>
    <row r="22" spans="1:11" ht="15" customHeight="1">
      <c r="A22" s="140"/>
      <c r="B22" s="142"/>
      <c r="C22" s="143" t="s">
        <v>130</v>
      </c>
      <c r="D22" s="143"/>
      <c r="E22" s="57"/>
      <c r="F22" s="57"/>
      <c r="G22" s="145"/>
      <c r="H22" s="145"/>
      <c r="I22" s="36"/>
      <c r="J22" s="37"/>
      <c r="K22" s="38"/>
    </row>
    <row r="23" spans="1:11" ht="15" customHeight="1">
      <c r="A23" s="140"/>
      <c r="B23" s="142"/>
      <c r="C23" s="147" t="s">
        <v>131</v>
      </c>
      <c r="D23" s="147"/>
      <c r="E23" s="57"/>
      <c r="F23" s="57"/>
      <c r="G23" s="146"/>
      <c r="H23" s="146"/>
      <c r="I23" s="36"/>
      <c r="J23" s="37"/>
      <c r="K23" s="38"/>
    </row>
    <row r="24" spans="1:11" ht="15" customHeight="1">
      <c r="A24" s="140"/>
      <c r="B24" s="139"/>
      <c r="C24" s="114" t="s">
        <v>132</v>
      </c>
      <c r="D24" s="115"/>
      <c r="E24" s="57"/>
      <c r="F24" s="57"/>
      <c r="G24" s="144"/>
      <c r="H24" s="144"/>
      <c r="I24" s="36"/>
      <c r="J24" s="37"/>
      <c r="K24" s="38"/>
    </row>
    <row r="25" spans="1:11" ht="15" customHeight="1">
      <c r="A25" s="140"/>
      <c r="B25" s="140"/>
      <c r="C25" s="143" t="s">
        <v>165</v>
      </c>
      <c r="D25" s="143"/>
      <c r="E25" s="57"/>
      <c r="F25" s="57"/>
      <c r="G25" s="145"/>
      <c r="H25" s="145"/>
      <c r="I25" s="36"/>
      <c r="J25" s="37"/>
      <c r="K25" s="38"/>
    </row>
    <row r="26" spans="1:11" ht="15" customHeight="1">
      <c r="A26" s="140"/>
      <c r="B26" s="140"/>
      <c r="C26" s="147" t="s">
        <v>166</v>
      </c>
      <c r="D26" s="147"/>
      <c r="E26" s="57"/>
      <c r="F26" s="57"/>
      <c r="G26" s="145"/>
      <c r="H26" s="145"/>
      <c r="I26" s="36"/>
      <c r="J26" s="37"/>
      <c r="K26" s="38"/>
    </row>
    <row r="27" spans="1:11" ht="15" customHeight="1">
      <c r="A27" s="140"/>
      <c r="B27" s="140"/>
      <c r="C27" s="112" t="s">
        <v>59</v>
      </c>
      <c r="D27" s="56" t="s">
        <v>60</v>
      </c>
      <c r="E27" s="57"/>
      <c r="F27" s="57"/>
      <c r="G27" s="145"/>
      <c r="H27" s="145"/>
      <c r="I27" s="36"/>
      <c r="J27" s="37"/>
      <c r="K27" s="38"/>
    </row>
    <row r="28" spans="1:11" ht="15" customHeight="1">
      <c r="A28" s="140"/>
      <c r="B28" s="140"/>
      <c r="C28" s="113"/>
      <c r="D28" s="56" t="s">
        <v>61</v>
      </c>
      <c r="E28" s="57"/>
      <c r="F28" s="57"/>
      <c r="G28" s="145"/>
      <c r="H28" s="145"/>
      <c r="I28" s="36"/>
      <c r="J28" s="37"/>
      <c r="K28" s="38"/>
    </row>
    <row r="29" spans="1:11" ht="15" customHeight="1">
      <c r="A29" s="140"/>
      <c r="B29" s="140"/>
      <c r="C29" s="114" t="s">
        <v>130</v>
      </c>
      <c r="D29" s="115"/>
      <c r="E29" s="57"/>
      <c r="F29" s="57"/>
      <c r="G29" s="145"/>
      <c r="H29" s="145"/>
      <c r="I29" s="36"/>
      <c r="J29" s="37"/>
      <c r="K29" s="38"/>
    </row>
    <row r="30" spans="1:11" ht="15" customHeight="1">
      <c r="A30" s="140"/>
      <c r="B30" s="141"/>
      <c r="C30" s="116" t="s">
        <v>131</v>
      </c>
      <c r="D30" s="117"/>
      <c r="E30" s="57"/>
      <c r="F30" s="57"/>
      <c r="G30" s="146"/>
      <c r="H30" s="146"/>
      <c r="I30" s="36"/>
      <c r="J30" s="37"/>
      <c r="K30" s="38"/>
    </row>
    <row r="31" spans="1:11" ht="15" customHeight="1">
      <c r="A31" s="140"/>
      <c r="B31" s="134" t="s">
        <v>50</v>
      </c>
      <c r="C31" s="108" t="s">
        <v>132</v>
      </c>
      <c r="D31" s="109"/>
      <c r="E31" s="45">
        <f>SUM(E17,E24)</f>
        <v>0</v>
      </c>
      <c r="F31" s="45">
        <f>SUM(F17,F24)</f>
        <v>0</v>
      </c>
      <c r="G31" s="45">
        <f>IF(H31&gt;E31-F31,E31-F31,H31)</f>
        <v>0</v>
      </c>
      <c r="H31" s="46">
        <v>175000</v>
      </c>
      <c r="I31" s="36" t="s">
        <v>146</v>
      </c>
      <c r="J31" s="37" t="s">
        <v>62</v>
      </c>
      <c r="K31" s="38">
        <f>E31-F31</f>
        <v>0</v>
      </c>
    </row>
    <row r="32" spans="1:11" ht="15" customHeight="1">
      <c r="A32" s="140"/>
      <c r="B32" s="135"/>
      <c r="C32" s="137" t="s">
        <v>165</v>
      </c>
      <c r="D32" s="137"/>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40"/>
      <c r="B33" s="135"/>
      <c r="C33" s="138" t="s">
        <v>166</v>
      </c>
      <c r="D33" s="138"/>
      <c r="E33" s="45">
        <f t="shared" ref="E33:E37" si="3">SUM(E19,E26)</f>
        <v>0</v>
      </c>
      <c r="F33" s="45">
        <f t="shared" si="0"/>
        <v>0</v>
      </c>
      <c r="G33" s="45">
        <f t="shared" si="1"/>
        <v>0</v>
      </c>
      <c r="H33" s="46">
        <v>21000</v>
      </c>
      <c r="I33" s="36" t="s">
        <v>146</v>
      </c>
      <c r="J33" s="37" t="s">
        <v>62</v>
      </c>
      <c r="K33" s="38">
        <f t="shared" si="2"/>
        <v>0</v>
      </c>
    </row>
    <row r="34" spans="1:11" ht="15" customHeight="1">
      <c r="A34" s="140"/>
      <c r="B34" s="135"/>
      <c r="C34" s="106" t="s">
        <v>59</v>
      </c>
      <c r="D34" s="44" t="s">
        <v>60</v>
      </c>
      <c r="E34" s="45">
        <f t="shared" si="3"/>
        <v>0</v>
      </c>
      <c r="F34" s="45">
        <f t="shared" si="0"/>
        <v>0</v>
      </c>
      <c r="G34" s="45">
        <f t="shared" si="1"/>
        <v>0</v>
      </c>
      <c r="H34" s="46">
        <v>10000</v>
      </c>
      <c r="I34" s="36" t="s">
        <v>146</v>
      </c>
      <c r="J34" s="37" t="s">
        <v>62</v>
      </c>
      <c r="K34" s="38">
        <f t="shared" si="2"/>
        <v>0</v>
      </c>
    </row>
    <row r="35" spans="1:11" ht="15" customHeight="1">
      <c r="A35" s="140"/>
      <c r="B35" s="135"/>
      <c r="C35" s="107"/>
      <c r="D35" s="44" t="s">
        <v>61</v>
      </c>
      <c r="E35" s="45">
        <f t="shared" si="3"/>
        <v>0</v>
      </c>
      <c r="F35" s="45">
        <f t="shared" si="0"/>
        <v>0</v>
      </c>
      <c r="G35" s="45">
        <f t="shared" si="1"/>
        <v>0</v>
      </c>
      <c r="H35" s="46">
        <v>15000</v>
      </c>
      <c r="I35" s="36" t="s">
        <v>146</v>
      </c>
      <c r="J35" s="37" t="s">
        <v>62</v>
      </c>
      <c r="K35" s="38">
        <f t="shared" si="2"/>
        <v>0</v>
      </c>
    </row>
    <row r="36" spans="1:11" ht="15" customHeight="1">
      <c r="A36" s="140"/>
      <c r="B36" s="135"/>
      <c r="C36" s="108" t="s">
        <v>130</v>
      </c>
      <c r="D36" s="109"/>
      <c r="E36" s="45">
        <f t="shared" si="3"/>
        <v>0</v>
      </c>
      <c r="F36" s="45">
        <f t="shared" si="0"/>
        <v>0</v>
      </c>
      <c r="G36" s="45">
        <f t="shared" si="1"/>
        <v>0</v>
      </c>
      <c r="H36" s="46">
        <v>43000</v>
      </c>
      <c r="I36" s="36" t="s">
        <v>146</v>
      </c>
      <c r="J36" s="37" t="s">
        <v>62</v>
      </c>
      <c r="K36" s="38">
        <f t="shared" si="2"/>
        <v>0</v>
      </c>
    </row>
    <row r="37" spans="1:11" ht="15" customHeight="1">
      <c r="A37" s="141"/>
      <c r="B37" s="136"/>
      <c r="C37" s="110" t="s">
        <v>131</v>
      </c>
      <c r="D37" s="111"/>
      <c r="E37" s="45">
        <f t="shared" si="3"/>
        <v>0</v>
      </c>
      <c r="F37" s="45">
        <f t="shared" si="0"/>
        <v>0</v>
      </c>
      <c r="G37" s="45">
        <f t="shared" si="1"/>
        <v>0</v>
      </c>
      <c r="H37" s="60" t="s">
        <v>139</v>
      </c>
      <c r="I37" s="36" t="s">
        <v>146</v>
      </c>
      <c r="J37" s="37" t="s">
        <v>62</v>
      </c>
      <c r="K37" s="38">
        <f t="shared" si="2"/>
        <v>0</v>
      </c>
    </row>
    <row r="38" spans="1:11" ht="15" customHeight="1">
      <c r="A38" s="139"/>
      <c r="B38" s="142"/>
      <c r="C38" s="143" t="s">
        <v>132</v>
      </c>
      <c r="D38" s="143"/>
      <c r="E38" s="57"/>
      <c r="F38" s="57"/>
      <c r="G38" s="144"/>
      <c r="H38" s="144"/>
      <c r="I38" s="36"/>
      <c r="J38" s="37"/>
      <c r="K38" s="38"/>
    </row>
    <row r="39" spans="1:11" ht="15" customHeight="1">
      <c r="A39" s="140"/>
      <c r="B39" s="142"/>
      <c r="C39" s="143" t="s">
        <v>165</v>
      </c>
      <c r="D39" s="143"/>
      <c r="E39" s="57"/>
      <c r="F39" s="57"/>
      <c r="G39" s="145"/>
      <c r="H39" s="145"/>
      <c r="I39" s="36"/>
      <c r="J39" s="37"/>
      <c r="K39" s="38"/>
    </row>
    <row r="40" spans="1:11" ht="15" customHeight="1">
      <c r="A40" s="140"/>
      <c r="B40" s="142"/>
      <c r="C40" s="147" t="s">
        <v>166</v>
      </c>
      <c r="D40" s="147"/>
      <c r="E40" s="57"/>
      <c r="F40" s="57"/>
      <c r="G40" s="145"/>
      <c r="H40" s="145"/>
      <c r="I40" s="36"/>
      <c r="J40" s="37"/>
      <c r="K40" s="38"/>
    </row>
    <row r="41" spans="1:11" ht="15" customHeight="1">
      <c r="A41" s="140"/>
      <c r="B41" s="142"/>
      <c r="C41" s="143" t="s">
        <v>59</v>
      </c>
      <c r="D41" s="56" t="s">
        <v>60</v>
      </c>
      <c r="E41" s="57"/>
      <c r="F41" s="57"/>
      <c r="G41" s="145"/>
      <c r="H41" s="145"/>
      <c r="I41" s="36"/>
      <c r="J41" s="37"/>
      <c r="K41" s="38"/>
    </row>
    <row r="42" spans="1:11" ht="15" customHeight="1">
      <c r="A42" s="140"/>
      <c r="B42" s="142"/>
      <c r="C42" s="143"/>
      <c r="D42" s="56" t="s">
        <v>61</v>
      </c>
      <c r="E42" s="57"/>
      <c r="F42" s="57"/>
      <c r="G42" s="145"/>
      <c r="H42" s="145"/>
      <c r="I42" s="36"/>
      <c r="J42" s="37"/>
      <c r="K42" s="38"/>
    </row>
    <row r="43" spans="1:11" ht="15" customHeight="1">
      <c r="A43" s="140"/>
      <c r="B43" s="142"/>
      <c r="C43" s="143" t="s">
        <v>130</v>
      </c>
      <c r="D43" s="143"/>
      <c r="E43" s="57"/>
      <c r="F43" s="57"/>
      <c r="G43" s="145"/>
      <c r="H43" s="145"/>
      <c r="I43" s="36"/>
      <c r="J43" s="37"/>
      <c r="K43" s="38"/>
    </row>
    <row r="44" spans="1:11" ht="15" customHeight="1">
      <c r="A44" s="140"/>
      <c r="B44" s="142"/>
      <c r="C44" s="147" t="s">
        <v>131</v>
      </c>
      <c r="D44" s="147"/>
      <c r="E44" s="57"/>
      <c r="F44" s="57"/>
      <c r="G44" s="146"/>
      <c r="H44" s="146"/>
      <c r="I44" s="36"/>
      <c r="J44" s="37"/>
      <c r="K44" s="38"/>
    </row>
    <row r="45" spans="1:11" ht="15" customHeight="1">
      <c r="A45" s="140"/>
      <c r="B45" s="139"/>
      <c r="C45" s="114" t="s">
        <v>132</v>
      </c>
      <c r="D45" s="115"/>
      <c r="E45" s="57"/>
      <c r="F45" s="57"/>
      <c r="G45" s="144"/>
      <c r="H45" s="144"/>
      <c r="I45" s="36"/>
      <c r="J45" s="37"/>
      <c r="K45" s="38"/>
    </row>
    <row r="46" spans="1:11" ht="15" customHeight="1">
      <c r="A46" s="140"/>
      <c r="B46" s="140"/>
      <c r="C46" s="143" t="s">
        <v>165</v>
      </c>
      <c r="D46" s="143"/>
      <c r="E46" s="57"/>
      <c r="F46" s="57"/>
      <c r="G46" s="145"/>
      <c r="H46" s="145"/>
      <c r="I46" s="36"/>
      <c r="J46" s="37"/>
      <c r="K46" s="38"/>
    </row>
    <row r="47" spans="1:11" ht="15" customHeight="1">
      <c r="A47" s="140"/>
      <c r="B47" s="140"/>
      <c r="C47" s="147" t="s">
        <v>166</v>
      </c>
      <c r="D47" s="147"/>
      <c r="E47" s="57"/>
      <c r="F47" s="57"/>
      <c r="G47" s="145"/>
      <c r="H47" s="145"/>
      <c r="I47" s="36"/>
      <c r="J47" s="37"/>
      <c r="K47" s="38"/>
    </row>
    <row r="48" spans="1:11" ht="15" customHeight="1">
      <c r="A48" s="140"/>
      <c r="B48" s="140"/>
      <c r="C48" s="112" t="s">
        <v>59</v>
      </c>
      <c r="D48" s="56" t="s">
        <v>60</v>
      </c>
      <c r="E48" s="57"/>
      <c r="F48" s="57"/>
      <c r="G48" s="145"/>
      <c r="H48" s="145"/>
      <c r="I48" s="36"/>
      <c r="J48" s="37"/>
      <c r="K48" s="38"/>
    </row>
    <row r="49" spans="1:11" ht="15" customHeight="1">
      <c r="A49" s="140"/>
      <c r="B49" s="140"/>
      <c r="C49" s="113"/>
      <c r="D49" s="56" t="s">
        <v>61</v>
      </c>
      <c r="E49" s="57"/>
      <c r="F49" s="57"/>
      <c r="G49" s="145"/>
      <c r="H49" s="145"/>
      <c r="I49" s="36"/>
      <c r="J49" s="37"/>
      <c r="K49" s="38"/>
    </row>
    <row r="50" spans="1:11" ht="15" customHeight="1">
      <c r="A50" s="140"/>
      <c r="B50" s="140"/>
      <c r="C50" s="114" t="s">
        <v>130</v>
      </c>
      <c r="D50" s="115"/>
      <c r="E50" s="57"/>
      <c r="F50" s="57"/>
      <c r="G50" s="145"/>
      <c r="H50" s="145"/>
      <c r="I50" s="36"/>
      <c r="J50" s="37"/>
      <c r="K50" s="38"/>
    </row>
    <row r="51" spans="1:11" ht="15" customHeight="1">
      <c r="A51" s="140"/>
      <c r="B51" s="141"/>
      <c r="C51" s="116" t="s">
        <v>131</v>
      </c>
      <c r="D51" s="117"/>
      <c r="E51" s="57"/>
      <c r="F51" s="57"/>
      <c r="G51" s="146"/>
      <c r="H51" s="146"/>
      <c r="I51" s="36"/>
      <c r="J51" s="37"/>
      <c r="K51" s="38"/>
    </row>
    <row r="52" spans="1:11" ht="15" customHeight="1">
      <c r="A52" s="140"/>
      <c r="B52" s="134" t="s">
        <v>50</v>
      </c>
      <c r="C52" s="108" t="s">
        <v>132</v>
      </c>
      <c r="D52" s="109"/>
      <c r="E52" s="45">
        <f>SUM(E38,E45)</f>
        <v>0</v>
      </c>
      <c r="F52" s="45">
        <f>SUM(F38,F45)</f>
        <v>0</v>
      </c>
      <c r="G52" s="45">
        <f>IF(H52&gt;E52-F52,E52-F52,H52)</f>
        <v>0</v>
      </c>
      <c r="H52" s="46">
        <v>175000</v>
      </c>
      <c r="I52" s="36" t="s">
        <v>146</v>
      </c>
      <c r="J52" s="37" t="s">
        <v>62</v>
      </c>
      <c r="K52" s="38">
        <f>E52-F52</f>
        <v>0</v>
      </c>
    </row>
    <row r="53" spans="1:11" ht="15" customHeight="1">
      <c r="A53" s="140"/>
      <c r="B53" s="135"/>
      <c r="C53" s="137" t="s">
        <v>165</v>
      </c>
      <c r="D53" s="137"/>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40"/>
      <c r="B54" s="135"/>
      <c r="C54" s="138" t="s">
        <v>166</v>
      </c>
      <c r="D54" s="138"/>
      <c r="E54" s="45">
        <f t="shared" ref="E54:E57" si="7">SUM(E40,E47)</f>
        <v>0</v>
      </c>
      <c r="F54" s="45">
        <f t="shared" si="4"/>
        <v>0</v>
      </c>
      <c r="G54" s="45">
        <f t="shared" si="5"/>
        <v>0</v>
      </c>
      <c r="H54" s="46">
        <v>21000</v>
      </c>
      <c r="I54" s="36" t="s">
        <v>146</v>
      </c>
      <c r="J54" s="37" t="s">
        <v>62</v>
      </c>
      <c r="K54" s="38">
        <f t="shared" si="6"/>
        <v>0</v>
      </c>
    </row>
    <row r="55" spans="1:11" ht="15" customHeight="1">
      <c r="A55" s="140"/>
      <c r="B55" s="135"/>
      <c r="C55" s="106" t="s">
        <v>59</v>
      </c>
      <c r="D55" s="44" t="s">
        <v>60</v>
      </c>
      <c r="E55" s="45">
        <f t="shared" si="7"/>
        <v>0</v>
      </c>
      <c r="F55" s="45">
        <f t="shared" si="4"/>
        <v>0</v>
      </c>
      <c r="G55" s="45">
        <f t="shared" si="5"/>
        <v>0</v>
      </c>
      <c r="H55" s="46">
        <v>10000</v>
      </c>
      <c r="I55" s="36" t="s">
        <v>146</v>
      </c>
      <c r="J55" s="37" t="s">
        <v>62</v>
      </c>
      <c r="K55" s="38">
        <f t="shared" si="6"/>
        <v>0</v>
      </c>
    </row>
    <row r="56" spans="1:11" ht="15" customHeight="1">
      <c r="A56" s="140"/>
      <c r="B56" s="135"/>
      <c r="C56" s="107"/>
      <c r="D56" s="44" t="s">
        <v>61</v>
      </c>
      <c r="E56" s="45">
        <f t="shared" si="7"/>
        <v>0</v>
      </c>
      <c r="F56" s="45">
        <f t="shared" si="4"/>
        <v>0</v>
      </c>
      <c r="G56" s="45">
        <f t="shared" si="5"/>
        <v>0</v>
      </c>
      <c r="H56" s="46">
        <v>15000</v>
      </c>
      <c r="I56" s="36" t="s">
        <v>146</v>
      </c>
      <c r="J56" s="37" t="s">
        <v>62</v>
      </c>
      <c r="K56" s="38">
        <f t="shared" si="6"/>
        <v>0</v>
      </c>
    </row>
    <row r="57" spans="1:11" ht="15" customHeight="1">
      <c r="A57" s="140"/>
      <c r="B57" s="135"/>
      <c r="C57" s="108" t="s">
        <v>130</v>
      </c>
      <c r="D57" s="109"/>
      <c r="E57" s="45">
        <f t="shared" si="7"/>
        <v>0</v>
      </c>
      <c r="F57" s="45">
        <f t="shared" si="4"/>
        <v>0</v>
      </c>
      <c r="G57" s="45">
        <f t="shared" si="5"/>
        <v>0</v>
      </c>
      <c r="H57" s="46">
        <v>43000</v>
      </c>
      <c r="I57" s="36" t="s">
        <v>146</v>
      </c>
      <c r="J57" s="37" t="s">
        <v>62</v>
      </c>
      <c r="K57" s="38">
        <f t="shared" si="6"/>
        <v>0</v>
      </c>
    </row>
    <row r="58" spans="1:11" ht="15" customHeight="1">
      <c r="A58" s="141"/>
      <c r="B58" s="136"/>
      <c r="C58" s="110" t="s">
        <v>131</v>
      </c>
      <c r="D58" s="111"/>
      <c r="E58" s="45">
        <f>SUM(E44,E51)</f>
        <v>0</v>
      </c>
      <c r="F58" s="45">
        <f t="shared" si="4"/>
        <v>0</v>
      </c>
      <c r="G58" s="45">
        <f t="shared" si="5"/>
        <v>0</v>
      </c>
      <c r="H58" s="60" t="s">
        <v>139</v>
      </c>
      <c r="I58" s="36" t="s">
        <v>146</v>
      </c>
      <c r="J58" s="37" t="s">
        <v>62</v>
      </c>
      <c r="K58" s="38">
        <f t="shared" si="6"/>
        <v>0</v>
      </c>
    </row>
    <row r="59" spans="1:11" ht="15" customHeight="1">
      <c r="A59" s="122" t="s">
        <v>63</v>
      </c>
      <c r="B59" s="123"/>
      <c r="C59" s="126" t="s">
        <v>155</v>
      </c>
      <c r="D59" s="127"/>
      <c r="E59" s="64">
        <f>SUM(E31,E52)</f>
        <v>0</v>
      </c>
      <c r="F59" s="64">
        <f>SUM(F31,F52)</f>
        <v>0</v>
      </c>
      <c r="G59" s="64">
        <f>SUM(G31,G52)</f>
        <v>0</v>
      </c>
      <c r="H59" s="65" t="s">
        <v>64</v>
      </c>
      <c r="I59" s="36"/>
      <c r="J59" s="37"/>
      <c r="K59" s="38"/>
    </row>
    <row r="60" spans="1:11" ht="15" customHeight="1">
      <c r="A60" s="124"/>
      <c r="B60" s="125"/>
      <c r="C60" s="128" t="s">
        <v>165</v>
      </c>
      <c r="D60" s="128"/>
      <c r="E60" s="64">
        <f t="shared" ref="E60:G65" si="8">SUM(E32,E53)</f>
        <v>0</v>
      </c>
      <c r="F60" s="64">
        <f t="shared" si="8"/>
        <v>0</v>
      </c>
      <c r="G60" s="64">
        <f t="shared" si="8"/>
        <v>0</v>
      </c>
      <c r="H60" s="65" t="s">
        <v>64</v>
      </c>
      <c r="I60" s="36"/>
      <c r="J60" s="37"/>
      <c r="K60" s="38"/>
    </row>
    <row r="61" spans="1:11" ht="15" customHeight="1">
      <c r="A61" s="124"/>
      <c r="B61" s="125"/>
      <c r="C61" s="129" t="s">
        <v>166</v>
      </c>
      <c r="D61" s="129"/>
      <c r="E61" s="64">
        <f t="shared" si="8"/>
        <v>0</v>
      </c>
      <c r="F61" s="64">
        <f t="shared" si="8"/>
        <v>0</v>
      </c>
      <c r="G61" s="64">
        <f t="shared" si="8"/>
        <v>0</v>
      </c>
      <c r="H61" s="65" t="s">
        <v>64</v>
      </c>
      <c r="I61" s="36"/>
      <c r="J61" s="37"/>
      <c r="K61" s="38"/>
    </row>
    <row r="62" spans="1:11" ht="15" customHeight="1">
      <c r="A62" s="124"/>
      <c r="B62" s="125"/>
      <c r="C62" s="128" t="s">
        <v>59</v>
      </c>
      <c r="D62" s="63" t="s">
        <v>60</v>
      </c>
      <c r="E62" s="64">
        <f t="shared" si="8"/>
        <v>0</v>
      </c>
      <c r="F62" s="64">
        <f t="shared" si="8"/>
        <v>0</v>
      </c>
      <c r="G62" s="64">
        <f t="shared" si="8"/>
        <v>0</v>
      </c>
      <c r="H62" s="65" t="s">
        <v>64</v>
      </c>
      <c r="I62" s="36"/>
      <c r="J62" s="37"/>
      <c r="K62" s="38"/>
    </row>
    <row r="63" spans="1:11" ht="15" customHeight="1">
      <c r="A63" s="124"/>
      <c r="B63" s="125"/>
      <c r="C63" s="128"/>
      <c r="D63" s="63" t="s">
        <v>61</v>
      </c>
      <c r="E63" s="64">
        <f t="shared" si="8"/>
        <v>0</v>
      </c>
      <c r="F63" s="64">
        <f t="shared" si="8"/>
        <v>0</v>
      </c>
      <c r="G63" s="64">
        <f t="shared" si="8"/>
        <v>0</v>
      </c>
      <c r="H63" s="65" t="s">
        <v>64</v>
      </c>
      <c r="I63" s="36"/>
      <c r="J63" s="37"/>
      <c r="K63" s="38"/>
    </row>
    <row r="64" spans="1:11" ht="15" customHeight="1">
      <c r="A64" s="124"/>
      <c r="B64" s="125"/>
      <c r="C64" s="130" t="s">
        <v>130</v>
      </c>
      <c r="D64" s="131"/>
      <c r="E64" s="64">
        <f t="shared" si="8"/>
        <v>0</v>
      </c>
      <c r="F64" s="64">
        <f t="shared" si="8"/>
        <v>0</v>
      </c>
      <c r="G64" s="64">
        <f t="shared" si="8"/>
        <v>0</v>
      </c>
      <c r="H64" s="65" t="s">
        <v>64</v>
      </c>
      <c r="I64" s="36"/>
      <c r="J64" s="37"/>
      <c r="K64" s="38"/>
    </row>
    <row r="65" spans="1:11" ht="15" customHeight="1" thickBot="1">
      <c r="A65" s="124"/>
      <c r="B65" s="125"/>
      <c r="C65" s="132" t="s">
        <v>131</v>
      </c>
      <c r="D65" s="133"/>
      <c r="E65" s="64">
        <f>SUM(E37,E58)</f>
        <v>0</v>
      </c>
      <c r="F65" s="64">
        <f t="shared" si="8"/>
        <v>0</v>
      </c>
      <c r="G65" s="64">
        <f t="shared" si="8"/>
        <v>0</v>
      </c>
      <c r="H65" s="65" t="s">
        <v>64</v>
      </c>
      <c r="I65" s="36"/>
      <c r="J65" s="37"/>
      <c r="K65" s="38"/>
    </row>
    <row r="66" spans="1:11" ht="15" customHeight="1" thickBot="1">
      <c r="A66" s="118" t="s">
        <v>65</v>
      </c>
      <c r="B66" s="119"/>
      <c r="C66" s="119"/>
      <c r="D66" s="120"/>
      <c r="E66" s="62">
        <f>SUM(E59:E65)</f>
        <v>0</v>
      </c>
      <c r="F66" s="62">
        <f>SUM(F59:F65)</f>
        <v>0</v>
      </c>
      <c r="G66" s="62">
        <f>IF(H66&gt;SUM(G59:G65),SUM(G59:G65),H66)</f>
        <v>0</v>
      </c>
      <c r="H66" s="68">
        <v>500000</v>
      </c>
      <c r="I66" s="67" t="s">
        <v>147</v>
      </c>
      <c r="J66" s="66">
        <v>500000</v>
      </c>
      <c r="K66" s="38"/>
    </row>
    <row r="67" spans="1:11" ht="15" customHeight="1">
      <c r="A67" s="39"/>
      <c r="B67" s="40"/>
      <c r="C67" s="41"/>
      <c r="D67" s="41"/>
      <c r="E67" s="42" t="s">
        <v>66</v>
      </c>
      <c r="F67" s="42" t="s">
        <v>67</v>
      </c>
      <c r="G67" s="42" t="s">
        <v>68</v>
      </c>
      <c r="H67" s="42" t="s">
        <v>149</v>
      </c>
      <c r="I67" s="67" t="s">
        <v>148</v>
      </c>
      <c r="J67" s="66">
        <v>300000</v>
      </c>
      <c r="K67" s="38"/>
    </row>
    <row r="68" spans="1:11" ht="15" customHeight="1">
      <c r="A68" s="39"/>
      <c r="B68" s="40"/>
      <c r="C68" s="41"/>
      <c r="D68" s="41"/>
      <c r="E68" s="39"/>
      <c r="F68" s="39"/>
      <c r="G68" s="39"/>
      <c r="H68" s="39"/>
      <c r="I68" s="36"/>
      <c r="J68" s="37"/>
      <c r="K68" s="38"/>
    </row>
  </sheetData>
  <mergeCells count="77">
    <mergeCell ref="A66:D66"/>
    <mergeCell ref="A59:B65"/>
    <mergeCell ref="C59:D59"/>
    <mergeCell ref="C60:D60"/>
    <mergeCell ref="C61:D61"/>
    <mergeCell ref="C62:C63"/>
    <mergeCell ref="C64:D64"/>
    <mergeCell ref="C65:D65"/>
    <mergeCell ref="C48:C49"/>
    <mergeCell ref="C50:D50"/>
    <mergeCell ref="C51:D51"/>
    <mergeCell ref="B52:B58"/>
    <mergeCell ref="C52:D52"/>
    <mergeCell ref="C53:D53"/>
    <mergeCell ref="C54:D54"/>
    <mergeCell ref="C55:C56"/>
    <mergeCell ref="C57:D57"/>
    <mergeCell ref="C58:D58"/>
    <mergeCell ref="A38:A58"/>
    <mergeCell ref="B38:B44"/>
    <mergeCell ref="C38:D38"/>
    <mergeCell ref="G38:G44"/>
    <mergeCell ref="H38:H44"/>
    <mergeCell ref="C39:D39"/>
    <mergeCell ref="C40:D40"/>
    <mergeCell ref="C41:C42"/>
    <mergeCell ref="C43:D43"/>
    <mergeCell ref="C44:D44"/>
    <mergeCell ref="B45:B51"/>
    <mergeCell ref="C45:D45"/>
    <mergeCell ref="G45:G51"/>
    <mergeCell ref="H45:H51"/>
    <mergeCell ref="C46:D46"/>
    <mergeCell ref="C47:D47"/>
    <mergeCell ref="B31:B37"/>
    <mergeCell ref="C31:D31"/>
    <mergeCell ref="C32:D32"/>
    <mergeCell ref="C33:D33"/>
    <mergeCell ref="C34:C35"/>
    <mergeCell ref="C36:D36"/>
    <mergeCell ref="C37:D37"/>
    <mergeCell ref="G24:G30"/>
    <mergeCell ref="H24:H30"/>
    <mergeCell ref="C25:D25"/>
    <mergeCell ref="C26:D26"/>
    <mergeCell ref="C27:C28"/>
    <mergeCell ref="C29:D29"/>
    <mergeCell ref="C30:D30"/>
    <mergeCell ref="A10:B10"/>
    <mergeCell ref="C10:D10"/>
    <mergeCell ref="E10:H10"/>
    <mergeCell ref="C16:D16"/>
    <mergeCell ref="A17:A37"/>
    <mergeCell ref="B17:B23"/>
    <mergeCell ref="C17:D17"/>
    <mergeCell ref="G17:G23"/>
    <mergeCell ref="H17:H23"/>
    <mergeCell ref="C18:D18"/>
    <mergeCell ref="C19:D19"/>
    <mergeCell ref="C20:C21"/>
    <mergeCell ref="C22:D22"/>
    <mergeCell ref="C23:D23"/>
    <mergeCell ref="B24:B30"/>
    <mergeCell ref="C24:D24"/>
    <mergeCell ref="A8:B8"/>
    <mergeCell ref="C8:D8"/>
    <mergeCell ref="E8:H8"/>
    <mergeCell ref="A9:B9"/>
    <mergeCell ref="C9:D9"/>
    <mergeCell ref="E9:H9"/>
    <mergeCell ref="A3:H3"/>
    <mergeCell ref="A6:B6"/>
    <mergeCell ref="C6:D6"/>
    <mergeCell ref="E6:H6"/>
    <mergeCell ref="A7:B7"/>
    <mergeCell ref="C7:D7"/>
    <mergeCell ref="E7:H7"/>
  </mergeCells>
  <phoneticPr fontId="1"/>
  <dataValidations count="2">
    <dataValidation type="list" allowBlank="1" showInputMessage="1" showErrorMessage="1" sqref="H66" xr:uid="{E8125F9D-137F-4D89-A79F-CA085E88184F}">
      <formula1>$J$66:$J$67</formula1>
    </dataValidation>
    <dataValidation type="list" allowBlank="1" showInputMessage="1" showErrorMessage="1" sqref="E7:H7" xr:uid="{85EF4AD5-37D3-4EBD-86C4-7E825E3520FB}">
      <formula1>$N$7:$N$8</formula1>
    </dataValidation>
  </dataValidations>
  <printOptions horizontalCentered="1"/>
  <pageMargins left="0.25" right="0.25" top="0.75" bottom="0.75" header="0.3" footer="0.3"/>
  <pageSetup paperSize="9" scale="6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0307-12D1-4A9C-976B-652CEC26B352}">
  <sheetPr>
    <pageSetUpPr fitToPage="1"/>
  </sheetPr>
  <dimension ref="A1:P68"/>
  <sheetViews>
    <sheetView view="pageBreakPreview" zoomScaleNormal="100" zoomScaleSheetLayoutView="100" workbookViewId="0">
      <selection activeCell="M67" sqref="M67"/>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55" t="s">
        <v>117</v>
      </c>
      <c r="B3" s="155"/>
      <c r="C3" s="155"/>
      <c r="D3" s="155"/>
      <c r="E3" s="155"/>
      <c r="F3" s="155"/>
      <c r="G3" s="155"/>
      <c r="H3" s="155"/>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51" t="s">
        <v>55</v>
      </c>
      <c r="B6" s="151"/>
      <c r="C6" s="151" t="s">
        <v>122</v>
      </c>
      <c r="D6" s="151"/>
      <c r="E6" s="151" t="s">
        <v>123</v>
      </c>
      <c r="F6" s="151"/>
      <c r="G6" s="151"/>
      <c r="H6" s="151"/>
      <c r="I6" s="41"/>
      <c r="J6" s="41"/>
      <c r="K6" s="41"/>
    </row>
    <row r="7" spans="1:16" ht="25.05" customHeight="1">
      <c r="A7" s="151" t="s">
        <v>120</v>
      </c>
      <c r="B7" s="151"/>
      <c r="C7" s="152">
        <f>ROUNDDOWN(G66/2,-3)</f>
        <v>0</v>
      </c>
      <c r="D7" s="152"/>
      <c r="E7" s="151" t="s">
        <v>127</v>
      </c>
      <c r="F7" s="151"/>
      <c r="G7" s="151"/>
      <c r="H7" s="151"/>
      <c r="I7" s="43" t="s">
        <v>69</v>
      </c>
      <c r="J7" s="41"/>
      <c r="K7" s="37" t="s">
        <v>70</v>
      </c>
      <c r="L7" s="38">
        <f>G66*1/2</f>
        <v>0</v>
      </c>
      <c r="N7" s="52" t="s">
        <v>126</v>
      </c>
      <c r="O7" s="53"/>
      <c r="P7" s="54"/>
    </row>
    <row r="8" spans="1:16" ht="25.05" customHeight="1">
      <c r="A8" s="151" t="s">
        <v>121</v>
      </c>
      <c r="B8" s="151"/>
      <c r="C8" s="152">
        <f>F66</f>
        <v>0</v>
      </c>
      <c r="D8" s="152"/>
      <c r="E8" s="151"/>
      <c r="F8" s="151"/>
      <c r="G8" s="151"/>
      <c r="H8" s="151"/>
      <c r="I8" s="43" t="s">
        <v>71</v>
      </c>
      <c r="J8" s="41"/>
      <c r="K8" s="41"/>
      <c r="N8" s="52" t="s">
        <v>127</v>
      </c>
      <c r="O8" s="53"/>
      <c r="P8" s="54"/>
    </row>
    <row r="9" spans="1:16" ht="25.05" customHeight="1" thickBot="1">
      <c r="A9" s="153" t="s">
        <v>72</v>
      </c>
      <c r="B9" s="153"/>
      <c r="C9" s="154">
        <f>C10-C7-C8</f>
        <v>0</v>
      </c>
      <c r="D9" s="154"/>
      <c r="E9" s="153"/>
      <c r="F9" s="153"/>
      <c r="G9" s="153"/>
      <c r="H9" s="153"/>
      <c r="I9" s="43" t="s">
        <v>118</v>
      </c>
      <c r="J9" s="48"/>
      <c r="K9" s="48"/>
    </row>
    <row r="10" spans="1:16" ht="25.05" customHeight="1" thickTop="1">
      <c r="A10" s="148" t="s">
        <v>50</v>
      </c>
      <c r="B10" s="148"/>
      <c r="C10" s="149">
        <f>E66</f>
        <v>0</v>
      </c>
      <c r="D10" s="149"/>
      <c r="E10" s="148"/>
      <c r="F10" s="148"/>
      <c r="G10" s="148"/>
      <c r="H10" s="148"/>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50" t="s">
        <v>129</v>
      </c>
      <c r="D16" s="150"/>
      <c r="E16" s="34" t="s">
        <v>56</v>
      </c>
      <c r="F16" s="34" t="s">
        <v>57</v>
      </c>
      <c r="G16" s="58" t="s">
        <v>58</v>
      </c>
      <c r="H16" s="59" t="s">
        <v>180</v>
      </c>
      <c r="I16" s="36"/>
      <c r="J16" s="37"/>
      <c r="K16" s="38"/>
    </row>
    <row r="17" spans="1:11" ht="15" customHeight="1">
      <c r="A17" s="139"/>
      <c r="B17" s="142"/>
      <c r="C17" s="143" t="s">
        <v>132</v>
      </c>
      <c r="D17" s="143"/>
      <c r="E17" s="57"/>
      <c r="F17" s="57"/>
      <c r="G17" s="144"/>
      <c r="H17" s="144"/>
      <c r="I17" s="36"/>
      <c r="J17" s="37"/>
      <c r="K17" s="38"/>
    </row>
    <row r="18" spans="1:11" ht="15" customHeight="1">
      <c r="A18" s="140"/>
      <c r="B18" s="142"/>
      <c r="C18" s="143" t="s">
        <v>165</v>
      </c>
      <c r="D18" s="143"/>
      <c r="E18" s="57"/>
      <c r="F18" s="57"/>
      <c r="G18" s="145"/>
      <c r="H18" s="145"/>
      <c r="I18" s="36"/>
      <c r="J18" s="37"/>
      <c r="K18" s="38"/>
    </row>
    <row r="19" spans="1:11" ht="15" customHeight="1">
      <c r="A19" s="140"/>
      <c r="B19" s="142"/>
      <c r="C19" s="147" t="s">
        <v>166</v>
      </c>
      <c r="D19" s="147"/>
      <c r="E19" s="57"/>
      <c r="F19" s="57"/>
      <c r="G19" s="145"/>
      <c r="H19" s="145"/>
      <c r="I19" s="36"/>
      <c r="J19" s="37"/>
      <c r="K19" s="38"/>
    </row>
    <row r="20" spans="1:11" ht="15" customHeight="1">
      <c r="A20" s="140"/>
      <c r="B20" s="142"/>
      <c r="C20" s="143" t="s">
        <v>59</v>
      </c>
      <c r="D20" s="56" t="s">
        <v>60</v>
      </c>
      <c r="E20" s="57"/>
      <c r="F20" s="57"/>
      <c r="G20" s="145"/>
      <c r="H20" s="145"/>
      <c r="I20" s="36"/>
      <c r="J20" s="37"/>
      <c r="K20" s="38"/>
    </row>
    <row r="21" spans="1:11" ht="15" customHeight="1">
      <c r="A21" s="140"/>
      <c r="B21" s="142"/>
      <c r="C21" s="143"/>
      <c r="D21" s="56" t="s">
        <v>61</v>
      </c>
      <c r="E21" s="57"/>
      <c r="F21" s="57"/>
      <c r="G21" s="145"/>
      <c r="H21" s="145"/>
      <c r="I21" s="36"/>
      <c r="J21" s="37"/>
      <c r="K21" s="38"/>
    </row>
    <row r="22" spans="1:11" ht="15" customHeight="1">
      <c r="A22" s="140"/>
      <c r="B22" s="142"/>
      <c r="C22" s="143" t="s">
        <v>130</v>
      </c>
      <c r="D22" s="143"/>
      <c r="E22" s="57"/>
      <c r="F22" s="57"/>
      <c r="G22" s="145"/>
      <c r="H22" s="145"/>
      <c r="I22" s="36"/>
      <c r="J22" s="37"/>
      <c r="K22" s="38"/>
    </row>
    <row r="23" spans="1:11" ht="15" customHeight="1">
      <c r="A23" s="140"/>
      <c r="B23" s="142"/>
      <c r="C23" s="147" t="s">
        <v>131</v>
      </c>
      <c r="D23" s="147"/>
      <c r="E23" s="57"/>
      <c r="F23" s="57"/>
      <c r="G23" s="146"/>
      <c r="H23" s="146"/>
      <c r="I23" s="36"/>
      <c r="J23" s="37"/>
      <c r="K23" s="38"/>
    </row>
    <row r="24" spans="1:11" ht="15" customHeight="1">
      <c r="A24" s="140"/>
      <c r="B24" s="139"/>
      <c r="C24" s="114" t="s">
        <v>132</v>
      </c>
      <c r="D24" s="115"/>
      <c r="E24" s="57"/>
      <c r="F24" s="57"/>
      <c r="G24" s="144"/>
      <c r="H24" s="144"/>
      <c r="I24" s="36"/>
      <c r="J24" s="37"/>
      <c r="K24" s="38"/>
    </row>
    <row r="25" spans="1:11" ht="15" customHeight="1">
      <c r="A25" s="140"/>
      <c r="B25" s="140"/>
      <c r="C25" s="143" t="s">
        <v>165</v>
      </c>
      <c r="D25" s="143"/>
      <c r="E25" s="57"/>
      <c r="F25" s="57"/>
      <c r="G25" s="145"/>
      <c r="H25" s="145"/>
      <c r="I25" s="36"/>
      <c r="J25" s="37"/>
      <c r="K25" s="38"/>
    </row>
    <row r="26" spans="1:11" ht="15" customHeight="1">
      <c r="A26" s="140"/>
      <c r="B26" s="140"/>
      <c r="C26" s="147" t="s">
        <v>166</v>
      </c>
      <c r="D26" s="147"/>
      <c r="E26" s="57"/>
      <c r="F26" s="57"/>
      <c r="G26" s="145"/>
      <c r="H26" s="145"/>
      <c r="I26" s="36"/>
      <c r="J26" s="37"/>
      <c r="K26" s="38"/>
    </row>
    <row r="27" spans="1:11" ht="15" customHeight="1">
      <c r="A27" s="140"/>
      <c r="B27" s="140"/>
      <c r="C27" s="112" t="s">
        <v>59</v>
      </c>
      <c r="D27" s="56" t="s">
        <v>60</v>
      </c>
      <c r="E27" s="57"/>
      <c r="F27" s="57"/>
      <c r="G27" s="145"/>
      <c r="H27" s="145"/>
      <c r="I27" s="36"/>
      <c r="J27" s="37"/>
      <c r="K27" s="38"/>
    </row>
    <row r="28" spans="1:11" ht="15" customHeight="1">
      <c r="A28" s="140"/>
      <c r="B28" s="140"/>
      <c r="C28" s="113"/>
      <c r="D28" s="56" t="s">
        <v>61</v>
      </c>
      <c r="E28" s="57"/>
      <c r="F28" s="57"/>
      <c r="G28" s="145"/>
      <c r="H28" s="145"/>
      <c r="I28" s="36"/>
      <c r="J28" s="37"/>
      <c r="K28" s="38"/>
    </row>
    <row r="29" spans="1:11" ht="15" customHeight="1">
      <c r="A29" s="140"/>
      <c r="B29" s="140"/>
      <c r="C29" s="114" t="s">
        <v>130</v>
      </c>
      <c r="D29" s="115"/>
      <c r="E29" s="57"/>
      <c r="F29" s="57"/>
      <c r="G29" s="145"/>
      <c r="H29" s="145"/>
      <c r="I29" s="36"/>
      <c r="J29" s="37"/>
      <c r="K29" s="38"/>
    </row>
    <row r="30" spans="1:11" ht="15" customHeight="1">
      <c r="A30" s="140"/>
      <c r="B30" s="141"/>
      <c r="C30" s="116" t="s">
        <v>131</v>
      </c>
      <c r="D30" s="117"/>
      <c r="E30" s="57"/>
      <c r="F30" s="57"/>
      <c r="G30" s="146"/>
      <c r="H30" s="146"/>
      <c r="I30" s="36"/>
      <c r="J30" s="37"/>
      <c r="K30" s="38"/>
    </row>
    <row r="31" spans="1:11" ht="15" customHeight="1">
      <c r="A31" s="140"/>
      <c r="B31" s="134" t="s">
        <v>50</v>
      </c>
      <c r="C31" s="108" t="s">
        <v>132</v>
      </c>
      <c r="D31" s="109"/>
      <c r="E31" s="45">
        <f>SUM(E17,E24)</f>
        <v>0</v>
      </c>
      <c r="F31" s="45">
        <f>SUM(F17,F24)</f>
        <v>0</v>
      </c>
      <c r="G31" s="45">
        <f>IF(H31&gt;E31-F31,E31-F31,H31)</f>
        <v>0</v>
      </c>
      <c r="H31" s="46">
        <v>175000</v>
      </c>
      <c r="I31" s="36" t="s">
        <v>146</v>
      </c>
      <c r="J31" s="37" t="s">
        <v>62</v>
      </c>
      <c r="K31" s="38">
        <f>E31-F31</f>
        <v>0</v>
      </c>
    </row>
    <row r="32" spans="1:11" ht="15" customHeight="1">
      <c r="A32" s="140"/>
      <c r="B32" s="135"/>
      <c r="C32" s="137" t="s">
        <v>165</v>
      </c>
      <c r="D32" s="137"/>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40"/>
      <c r="B33" s="135"/>
      <c r="C33" s="138" t="s">
        <v>166</v>
      </c>
      <c r="D33" s="138"/>
      <c r="E33" s="45">
        <f t="shared" ref="E33:E37" si="3">SUM(E19,E26)</f>
        <v>0</v>
      </c>
      <c r="F33" s="45">
        <f t="shared" si="0"/>
        <v>0</v>
      </c>
      <c r="G33" s="45">
        <f t="shared" si="1"/>
        <v>0</v>
      </c>
      <c r="H33" s="46">
        <v>21000</v>
      </c>
      <c r="I33" s="36" t="s">
        <v>146</v>
      </c>
      <c r="J33" s="37" t="s">
        <v>62</v>
      </c>
      <c r="K33" s="38">
        <f t="shared" si="2"/>
        <v>0</v>
      </c>
    </row>
    <row r="34" spans="1:11" ht="15" customHeight="1">
      <c r="A34" s="140"/>
      <c r="B34" s="135"/>
      <c r="C34" s="106" t="s">
        <v>59</v>
      </c>
      <c r="D34" s="44" t="s">
        <v>60</v>
      </c>
      <c r="E34" s="45">
        <f t="shared" si="3"/>
        <v>0</v>
      </c>
      <c r="F34" s="45">
        <f t="shared" si="0"/>
        <v>0</v>
      </c>
      <c r="G34" s="45">
        <f t="shared" si="1"/>
        <v>0</v>
      </c>
      <c r="H34" s="46">
        <v>10000</v>
      </c>
      <c r="I34" s="36" t="s">
        <v>146</v>
      </c>
      <c r="J34" s="37" t="s">
        <v>62</v>
      </c>
      <c r="K34" s="38">
        <f t="shared" si="2"/>
        <v>0</v>
      </c>
    </row>
    <row r="35" spans="1:11" ht="15" customHeight="1">
      <c r="A35" s="140"/>
      <c r="B35" s="135"/>
      <c r="C35" s="107"/>
      <c r="D35" s="44" t="s">
        <v>61</v>
      </c>
      <c r="E35" s="45">
        <f t="shared" si="3"/>
        <v>0</v>
      </c>
      <c r="F35" s="45">
        <f t="shared" si="0"/>
        <v>0</v>
      </c>
      <c r="G35" s="45">
        <f t="shared" si="1"/>
        <v>0</v>
      </c>
      <c r="H35" s="46">
        <v>15000</v>
      </c>
      <c r="I35" s="36" t="s">
        <v>146</v>
      </c>
      <c r="J35" s="37" t="s">
        <v>62</v>
      </c>
      <c r="K35" s="38">
        <f t="shared" si="2"/>
        <v>0</v>
      </c>
    </row>
    <row r="36" spans="1:11" ht="15" customHeight="1">
      <c r="A36" s="140"/>
      <c r="B36" s="135"/>
      <c r="C36" s="108" t="s">
        <v>130</v>
      </c>
      <c r="D36" s="109"/>
      <c r="E36" s="45">
        <f t="shared" si="3"/>
        <v>0</v>
      </c>
      <c r="F36" s="45">
        <f t="shared" si="0"/>
        <v>0</v>
      </c>
      <c r="G36" s="45">
        <f t="shared" si="1"/>
        <v>0</v>
      </c>
      <c r="H36" s="46">
        <v>43000</v>
      </c>
      <c r="I36" s="36" t="s">
        <v>146</v>
      </c>
      <c r="J36" s="37" t="s">
        <v>62</v>
      </c>
      <c r="K36" s="38">
        <f t="shared" si="2"/>
        <v>0</v>
      </c>
    </row>
    <row r="37" spans="1:11" ht="15" customHeight="1">
      <c r="A37" s="141"/>
      <c r="B37" s="136"/>
      <c r="C37" s="110" t="s">
        <v>131</v>
      </c>
      <c r="D37" s="111"/>
      <c r="E37" s="45">
        <f t="shared" si="3"/>
        <v>0</v>
      </c>
      <c r="F37" s="45">
        <f t="shared" si="0"/>
        <v>0</v>
      </c>
      <c r="G37" s="45">
        <f t="shared" si="1"/>
        <v>0</v>
      </c>
      <c r="H37" s="60" t="s">
        <v>139</v>
      </c>
      <c r="I37" s="36" t="s">
        <v>146</v>
      </c>
      <c r="J37" s="37" t="s">
        <v>62</v>
      </c>
      <c r="K37" s="38">
        <f t="shared" si="2"/>
        <v>0</v>
      </c>
    </row>
    <row r="38" spans="1:11" ht="15" customHeight="1">
      <c r="A38" s="139"/>
      <c r="B38" s="142"/>
      <c r="C38" s="143" t="s">
        <v>132</v>
      </c>
      <c r="D38" s="143"/>
      <c r="E38" s="57"/>
      <c r="F38" s="57"/>
      <c r="G38" s="144"/>
      <c r="H38" s="144"/>
      <c r="I38" s="36"/>
      <c r="J38" s="37"/>
      <c r="K38" s="38"/>
    </row>
    <row r="39" spans="1:11" ht="15" customHeight="1">
      <c r="A39" s="140"/>
      <c r="B39" s="142"/>
      <c r="C39" s="143" t="s">
        <v>165</v>
      </c>
      <c r="D39" s="143"/>
      <c r="E39" s="57"/>
      <c r="F39" s="57"/>
      <c r="G39" s="145"/>
      <c r="H39" s="145"/>
      <c r="I39" s="36"/>
      <c r="J39" s="37"/>
      <c r="K39" s="38"/>
    </row>
    <row r="40" spans="1:11" ht="15" customHeight="1">
      <c r="A40" s="140"/>
      <c r="B40" s="142"/>
      <c r="C40" s="147" t="s">
        <v>166</v>
      </c>
      <c r="D40" s="147"/>
      <c r="E40" s="57"/>
      <c r="F40" s="57"/>
      <c r="G40" s="145"/>
      <c r="H40" s="145"/>
      <c r="I40" s="36"/>
      <c r="J40" s="37"/>
      <c r="K40" s="38"/>
    </row>
    <row r="41" spans="1:11" ht="15" customHeight="1">
      <c r="A41" s="140"/>
      <c r="B41" s="142"/>
      <c r="C41" s="143" t="s">
        <v>59</v>
      </c>
      <c r="D41" s="56" t="s">
        <v>60</v>
      </c>
      <c r="E41" s="57"/>
      <c r="F41" s="57"/>
      <c r="G41" s="145"/>
      <c r="H41" s="145"/>
      <c r="I41" s="36"/>
      <c r="J41" s="37"/>
      <c r="K41" s="38"/>
    </row>
    <row r="42" spans="1:11" ht="15" customHeight="1">
      <c r="A42" s="140"/>
      <c r="B42" s="142"/>
      <c r="C42" s="143"/>
      <c r="D42" s="56" t="s">
        <v>61</v>
      </c>
      <c r="E42" s="57"/>
      <c r="F42" s="57"/>
      <c r="G42" s="145"/>
      <c r="H42" s="145"/>
      <c r="I42" s="36"/>
      <c r="J42" s="37"/>
      <c r="K42" s="38"/>
    </row>
    <row r="43" spans="1:11" ht="15" customHeight="1">
      <c r="A43" s="140"/>
      <c r="B43" s="142"/>
      <c r="C43" s="143" t="s">
        <v>130</v>
      </c>
      <c r="D43" s="143"/>
      <c r="E43" s="57"/>
      <c r="F43" s="57"/>
      <c r="G43" s="145"/>
      <c r="H43" s="145"/>
      <c r="I43" s="36"/>
      <c r="J43" s="37"/>
      <c r="K43" s="38"/>
    </row>
    <row r="44" spans="1:11" ht="15" customHeight="1">
      <c r="A44" s="140"/>
      <c r="B44" s="142"/>
      <c r="C44" s="147" t="s">
        <v>131</v>
      </c>
      <c r="D44" s="147"/>
      <c r="E44" s="57"/>
      <c r="F44" s="57"/>
      <c r="G44" s="146"/>
      <c r="H44" s="146"/>
      <c r="I44" s="36"/>
      <c r="J44" s="37"/>
      <c r="K44" s="38"/>
    </row>
    <row r="45" spans="1:11" ht="15" customHeight="1">
      <c r="A45" s="140"/>
      <c r="B45" s="139"/>
      <c r="C45" s="114" t="s">
        <v>132</v>
      </c>
      <c r="D45" s="115"/>
      <c r="E45" s="57"/>
      <c r="F45" s="57"/>
      <c r="G45" s="144"/>
      <c r="H45" s="144"/>
      <c r="I45" s="36"/>
      <c r="J45" s="37"/>
      <c r="K45" s="38"/>
    </row>
    <row r="46" spans="1:11" ht="15" customHeight="1">
      <c r="A46" s="140"/>
      <c r="B46" s="140"/>
      <c r="C46" s="143" t="s">
        <v>165</v>
      </c>
      <c r="D46" s="143"/>
      <c r="E46" s="57"/>
      <c r="F46" s="57"/>
      <c r="G46" s="145"/>
      <c r="H46" s="145"/>
      <c r="I46" s="36"/>
      <c r="J46" s="37"/>
      <c r="K46" s="38"/>
    </row>
    <row r="47" spans="1:11" ht="15" customHeight="1">
      <c r="A47" s="140"/>
      <c r="B47" s="140"/>
      <c r="C47" s="147" t="s">
        <v>166</v>
      </c>
      <c r="D47" s="147"/>
      <c r="E47" s="57"/>
      <c r="F47" s="57"/>
      <c r="G47" s="145"/>
      <c r="H47" s="145"/>
      <c r="I47" s="36"/>
      <c r="J47" s="37"/>
      <c r="K47" s="38"/>
    </row>
    <row r="48" spans="1:11" ht="15" customHeight="1">
      <c r="A48" s="140"/>
      <c r="B48" s="140"/>
      <c r="C48" s="112" t="s">
        <v>59</v>
      </c>
      <c r="D48" s="56" t="s">
        <v>60</v>
      </c>
      <c r="E48" s="57"/>
      <c r="F48" s="57"/>
      <c r="G48" s="145"/>
      <c r="H48" s="145"/>
      <c r="I48" s="36"/>
      <c r="J48" s="37"/>
      <c r="K48" s="38"/>
    </row>
    <row r="49" spans="1:11" ht="15" customHeight="1">
      <c r="A49" s="140"/>
      <c r="B49" s="140"/>
      <c r="C49" s="113"/>
      <c r="D49" s="56" t="s">
        <v>61</v>
      </c>
      <c r="E49" s="57"/>
      <c r="F49" s="57"/>
      <c r="G49" s="145"/>
      <c r="H49" s="145"/>
      <c r="I49" s="36"/>
      <c r="J49" s="37"/>
      <c r="K49" s="38"/>
    </row>
    <row r="50" spans="1:11" ht="15" customHeight="1">
      <c r="A50" s="140"/>
      <c r="B50" s="140"/>
      <c r="C50" s="114" t="s">
        <v>130</v>
      </c>
      <c r="D50" s="115"/>
      <c r="E50" s="57"/>
      <c r="F50" s="57"/>
      <c r="G50" s="145"/>
      <c r="H50" s="145"/>
      <c r="I50" s="36"/>
      <c r="J50" s="37"/>
      <c r="K50" s="38"/>
    </row>
    <row r="51" spans="1:11" ht="15" customHeight="1">
      <c r="A51" s="140"/>
      <c r="B51" s="141"/>
      <c r="C51" s="116" t="s">
        <v>131</v>
      </c>
      <c r="D51" s="117"/>
      <c r="E51" s="57"/>
      <c r="F51" s="57"/>
      <c r="G51" s="146"/>
      <c r="H51" s="146"/>
      <c r="I51" s="36"/>
      <c r="J51" s="37"/>
      <c r="K51" s="38"/>
    </row>
    <row r="52" spans="1:11" ht="15" customHeight="1">
      <c r="A52" s="140"/>
      <c r="B52" s="134" t="s">
        <v>50</v>
      </c>
      <c r="C52" s="108" t="s">
        <v>132</v>
      </c>
      <c r="D52" s="109"/>
      <c r="E52" s="45">
        <f>SUM(E38,E45)</f>
        <v>0</v>
      </c>
      <c r="F52" s="45">
        <f>SUM(F38,F45)</f>
        <v>0</v>
      </c>
      <c r="G52" s="45">
        <f>IF(H52&gt;E52-F52,E52-F52,H52)</f>
        <v>0</v>
      </c>
      <c r="H52" s="46">
        <v>175000</v>
      </c>
      <c r="I52" s="36" t="s">
        <v>146</v>
      </c>
      <c r="J52" s="37" t="s">
        <v>62</v>
      </c>
      <c r="K52" s="38">
        <f>E52-F52</f>
        <v>0</v>
      </c>
    </row>
    <row r="53" spans="1:11" ht="15" customHeight="1">
      <c r="A53" s="140"/>
      <c r="B53" s="135"/>
      <c r="C53" s="137" t="s">
        <v>165</v>
      </c>
      <c r="D53" s="137"/>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40"/>
      <c r="B54" s="135"/>
      <c r="C54" s="138" t="s">
        <v>166</v>
      </c>
      <c r="D54" s="138"/>
      <c r="E54" s="45">
        <f t="shared" ref="E54:E57" si="7">SUM(E40,E47)</f>
        <v>0</v>
      </c>
      <c r="F54" s="45">
        <f t="shared" si="4"/>
        <v>0</v>
      </c>
      <c r="G54" s="45">
        <f t="shared" si="5"/>
        <v>0</v>
      </c>
      <c r="H54" s="46">
        <v>21000</v>
      </c>
      <c r="I54" s="36" t="s">
        <v>146</v>
      </c>
      <c r="J54" s="37" t="s">
        <v>62</v>
      </c>
      <c r="K54" s="38">
        <f t="shared" si="6"/>
        <v>0</v>
      </c>
    </row>
    <row r="55" spans="1:11" ht="15" customHeight="1">
      <c r="A55" s="140"/>
      <c r="B55" s="135"/>
      <c r="C55" s="106" t="s">
        <v>59</v>
      </c>
      <c r="D55" s="44" t="s">
        <v>60</v>
      </c>
      <c r="E55" s="45">
        <f t="shared" si="7"/>
        <v>0</v>
      </c>
      <c r="F55" s="45">
        <f t="shared" si="4"/>
        <v>0</v>
      </c>
      <c r="G55" s="45">
        <f t="shared" si="5"/>
        <v>0</v>
      </c>
      <c r="H55" s="46">
        <v>10000</v>
      </c>
      <c r="I55" s="36" t="s">
        <v>146</v>
      </c>
      <c r="J55" s="37" t="s">
        <v>62</v>
      </c>
      <c r="K55" s="38">
        <f t="shared" si="6"/>
        <v>0</v>
      </c>
    </row>
    <row r="56" spans="1:11" ht="15" customHeight="1">
      <c r="A56" s="140"/>
      <c r="B56" s="135"/>
      <c r="C56" s="107"/>
      <c r="D56" s="44" t="s">
        <v>61</v>
      </c>
      <c r="E56" s="45">
        <f t="shared" si="7"/>
        <v>0</v>
      </c>
      <c r="F56" s="45">
        <f t="shared" si="4"/>
        <v>0</v>
      </c>
      <c r="G56" s="45">
        <f t="shared" si="5"/>
        <v>0</v>
      </c>
      <c r="H56" s="46">
        <v>15000</v>
      </c>
      <c r="I56" s="36" t="s">
        <v>146</v>
      </c>
      <c r="J56" s="37" t="s">
        <v>62</v>
      </c>
      <c r="K56" s="38">
        <f t="shared" si="6"/>
        <v>0</v>
      </c>
    </row>
    <row r="57" spans="1:11" ht="15" customHeight="1">
      <c r="A57" s="140"/>
      <c r="B57" s="135"/>
      <c r="C57" s="108" t="s">
        <v>130</v>
      </c>
      <c r="D57" s="109"/>
      <c r="E57" s="45">
        <f t="shared" si="7"/>
        <v>0</v>
      </c>
      <c r="F57" s="45">
        <f t="shared" si="4"/>
        <v>0</v>
      </c>
      <c r="G57" s="45">
        <f t="shared" si="5"/>
        <v>0</v>
      </c>
      <c r="H57" s="46">
        <v>43000</v>
      </c>
      <c r="I57" s="36" t="s">
        <v>146</v>
      </c>
      <c r="J57" s="37" t="s">
        <v>62</v>
      </c>
      <c r="K57" s="38">
        <f t="shared" si="6"/>
        <v>0</v>
      </c>
    </row>
    <row r="58" spans="1:11" ht="15" customHeight="1">
      <c r="A58" s="141"/>
      <c r="B58" s="136"/>
      <c r="C58" s="110" t="s">
        <v>131</v>
      </c>
      <c r="D58" s="111"/>
      <c r="E58" s="45">
        <f>SUM(E44,E51)</f>
        <v>0</v>
      </c>
      <c r="F58" s="45">
        <f t="shared" si="4"/>
        <v>0</v>
      </c>
      <c r="G58" s="45">
        <f t="shared" si="5"/>
        <v>0</v>
      </c>
      <c r="H58" s="60" t="s">
        <v>139</v>
      </c>
      <c r="I58" s="36" t="s">
        <v>146</v>
      </c>
      <c r="J58" s="37" t="s">
        <v>62</v>
      </c>
      <c r="K58" s="38">
        <f t="shared" si="6"/>
        <v>0</v>
      </c>
    </row>
    <row r="59" spans="1:11" ht="15" customHeight="1">
      <c r="A59" s="122" t="s">
        <v>63</v>
      </c>
      <c r="B59" s="123"/>
      <c r="C59" s="126" t="s">
        <v>155</v>
      </c>
      <c r="D59" s="127"/>
      <c r="E59" s="64">
        <f>SUM(E31,E52)</f>
        <v>0</v>
      </c>
      <c r="F59" s="64">
        <f>SUM(F31,F52)</f>
        <v>0</v>
      </c>
      <c r="G59" s="64">
        <f>SUM(G31,G52)</f>
        <v>0</v>
      </c>
      <c r="H59" s="65" t="s">
        <v>64</v>
      </c>
      <c r="I59" s="36"/>
      <c r="J59" s="37"/>
      <c r="K59" s="38"/>
    </row>
    <row r="60" spans="1:11" ht="15" customHeight="1">
      <c r="A60" s="124"/>
      <c r="B60" s="125"/>
      <c r="C60" s="128" t="s">
        <v>165</v>
      </c>
      <c r="D60" s="128"/>
      <c r="E60" s="64">
        <f t="shared" ref="E60:E64" si="8">SUM(E32,E53)</f>
        <v>0</v>
      </c>
      <c r="F60" s="64">
        <f t="shared" ref="F60:F65" si="9">SUM(F32,F53)</f>
        <v>0</v>
      </c>
      <c r="G60" s="64">
        <f t="shared" ref="G60:G65" si="10">SUM(G32,G53)</f>
        <v>0</v>
      </c>
      <c r="H60" s="65" t="s">
        <v>64</v>
      </c>
      <c r="I60" s="36"/>
      <c r="J60" s="37"/>
      <c r="K60" s="38"/>
    </row>
    <row r="61" spans="1:11" ht="15" customHeight="1">
      <c r="A61" s="124"/>
      <c r="B61" s="125"/>
      <c r="C61" s="129" t="s">
        <v>166</v>
      </c>
      <c r="D61" s="129"/>
      <c r="E61" s="64">
        <f t="shared" si="8"/>
        <v>0</v>
      </c>
      <c r="F61" s="64">
        <f t="shared" si="9"/>
        <v>0</v>
      </c>
      <c r="G61" s="64">
        <f t="shared" si="10"/>
        <v>0</v>
      </c>
      <c r="H61" s="65" t="s">
        <v>64</v>
      </c>
      <c r="I61" s="36"/>
      <c r="J61" s="37"/>
      <c r="K61" s="38"/>
    </row>
    <row r="62" spans="1:11" ht="15" customHeight="1">
      <c r="A62" s="124"/>
      <c r="B62" s="125"/>
      <c r="C62" s="128" t="s">
        <v>59</v>
      </c>
      <c r="D62" s="63" t="s">
        <v>60</v>
      </c>
      <c r="E62" s="64">
        <f t="shared" si="8"/>
        <v>0</v>
      </c>
      <c r="F62" s="64">
        <f t="shared" si="9"/>
        <v>0</v>
      </c>
      <c r="G62" s="64">
        <f t="shared" si="10"/>
        <v>0</v>
      </c>
      <c r="H62" s="65" t="s">
        <v>64</v>
      </c>
      <c r="I62" s="36"/>
      <c r="J62" s="37"/>
      <c r="K62" s="38"/>
    </row>
    <row r="63" spans="1:11" ht="15" customHeight="1">
      <c r="A63" s="124"/>
      <c r="B63" s="125"/>
      <c r="C63" s="128"/>
      <c r="D63" s="63" t="s">
        <v>61</v>
      </c>
      <c r="E63" s="64">
        <f t="shared" si="8"/>
        <v>0</v>
      </c>
      <c r="F63" s="64">
        <f t="shared" si="9"/>
        <v>0</v>
      </c>
      <c r="G63" s="64">
        <f t="shared" si="10"/>
        <v>0</v>
      </c>
      <c r="H63" s="65" t="s">
        <v>64</v>
      </c>
      <c r="I63" s="36"/>
      <c r="J63" s="37"/>
      <c r="K63" s="38"/>
    </row>
    <row r="64" spans="1:11" ht="15" customHeight="1">
      <c r="A64" s="124"/>
      <c r="B64" s="125"/>
      <c r="C64" s="130" t="s">
        <v>130</v>
      </c>
      <c r="D64" s="131"/>
      <c r="E64" s="64">
        <f t="shared" si="8"/>
        <v>0</v>
      </c>
      <c r="F64" s="64">
        <f t="shared" si="9"/>
        <v>0</v>
      </c>
      <c r="G64" s="64">
        <f t="shared" si="10"/>
        <v>0</v>
      </c>
      <c r="H64" s="65" t="s">
        <v>64</v>
      </c>
      <c r="I64" s="36"/>
      <c r="J64" s="37"/>
      <c r="K64" s="38"/>
    </row>
    <row r="65" spans="1:11" ht="15" customHeight="1" thickBot="1">
      <c r="A65" s="124"/>
      <c r="B65" s="125"/>
      <c r="C65" s="132" t="s">
        <v>131</v>
      </c>
      <c r="D65" s="133"/>
      <c r="E65" s="64">
        <f>SUM(E37,E58)</f>
        <v>0</v>
      </c>
      <c r="F65" s="64">
        <f t="shared" si="9"/>
        <v>0</v>
      </c>
      <c r="G65" s="64">
        <f t="shared" si="10"/>
        <v>0</v>
      </c>
      <c r="H65" s="65" t="s">
        <v>64</v>
      </c>
      <c r="I65" s="36"/>
      <c r="J65" s="37"/>
      <c r="K65" s="38"/>
    </row>
    <row r="66" spans="1:11" ht="15" customHeight="1" thickBot="1">
      <c r="A66" s="118" t="s">
        <v>65</v>
      </c>
      <c r="B66" s="119"/>
      <c r="C66" s="119"/>
      <c r="D66" s="120"/>
      <c r="E66" s="62">
        <f>SUM(E59:E65)</f>
        <v>0</v>
      </c>
      <c r="F66" s="62">
        <f>SUM(F59:F65)</f>
        <v>0</v>
      </c>
      <c r="G66" s="62">
        <f>IF(H66&gt;SUM(G59:G65),SUM(G59:G65),H66)</f>
        <v>0</v>
      </c>
      <c r="H66" s="68">
        <v>300000</v>
      </c>
      <c r="I66" s="67" t="s">
        <v>147</v>
      </c>
      <c r="J66" s="66">
        <v>500000</v>
      </c>
      <c r="K66" s="38"/>
    </row>
    <row r="67" spans="1:11" ht="15" customHeight="1">
      <c r="A67" s="39"/>
      <c r="B67" s="40"/>
      <c r="C67" s="41"/>
      <c r="D67" s="41"/>
      <c r="E67" s="42" t="s">
        <v>66</v>
      </c>
      <c r="F67" s="42" t="s">
        <v>67</v>
      </c>
      <c r="G67" s="42" t="s">
        <v>68</v>
      </c>
      <c r="H67" s="42" t="s">
        <v>149</v>
      </c>
      <c r="I67" s="67" t="s">
        <v>148</v>
      </c>
      <c r="J67" s="66">
        <v>300000</v>
      </c>
      <c r="K67" s="38"/>
    </row>
    <row r="68" spans="1:11" ht="15" customHeight="1">
      <c r="A68" s="39"/>
      <c r="B68" s="40"/>
      <c r="C68" s="41"/>
      <c r="D68" s="41"/>
      <c r="E68" s="39"/>
      <c r="F68" s="39"/>
      <c r="G68" s="39"/>
      <c r="H68" s="39"/>
      <c r="I68" s="36"/>
      <c r="J68" s="37"/>
      <c r="K68" s="38"/>
    </row>
  </sheetData>
  <mergeCells count="77">
    <mergeCell ref="B31:B37"/>
    <mergeCell ref="C31:D31"/>
    <mergeCell ref="A17:A37"/>
    <mergeCell ref="C60:D60"/>
    <mergeCell ref="A59:B65"/>
    <mergeCell ref="C32:D32"/>
    <mergeCell ref="C34:C35"/>
    <mergeCell ref="C36:D36"/>
    <mergeCell ref="C37:D37"/>
    <mergeCell ref="C33:D33"/>
    <mergeCell ref="C25:D25"/>
    <mergeCell ref="C26:D26"/>
    <mergeCell ref="C27:C28"/>
    <mergeCell ref="C29:D29"/>
    <mergeCell ref="C30:D30"/>
    <mergeCell ref="B52:B58"/>
    <mergeCell ref="A10:B10"/>
    <mergeCell ref="C10:D10"/>
    <mergeCell ref="E10:H10"/>
    <mergeCell ref="A3:H3"/>
    <mergeCell ref="A8:B8"/>
    <mergeCell ref="C8:D8"/>
    <mergeCell ref="E8:H8"/>
    <mergeCell ref="A9:B9"/>
    <mergeCell ref="C9:D9"/>
    <mergeCell ref="E9:H9"/>
    <mergeCell ref="A6:B6"/>
    <mergeCell ref="C6:D6"/>
    <mergeCell ref="E6:H6"/>
    <mergeCell ref="A7:B7"/>
    <mergeCell ref="C7:D7"/>
    <mergeCell ref="E7:H7"/>
    <mergeCell ref="C16:D16"/>
    <mergeCell ref="A66:D66"/>
    <mergeCell ref="C59:D59"/>
    <mergeCell ref="C61:D61"/>
    <mergeCell ref="C62:C63"/>
    <mergeCell ref="C64:D64"/>
    <mergeCell ref="C65:D65"/>
    <mergeCell ref="C19:D19"/>
    <mergeCell ref="B17:B23"/>
    <mergeCell ref="C23:D23"/>
    <mergeCell ref="C17:D17"/>
    <mergeCell ref="C18:D18"/>
    <mergeCell ref="C20:C21"/>
    <mergeCell ref="C22:D22"/>
    <mergeCell ref="B24:B30"/>
    <mergeCell ref="C24:D24"/>
    <mergeCell ref="G17:G23"/>
    <mergeCell ref="H17:H23"/>
    <mergeCell ref="G24:G30"/>
    <mergeCell ref="H24:H30"/>
    <mergeCell ref="A38:A58"/>
    <mergeCell ref="B38:B44"/>
    <mergeCell ref="C38:D38"/>
    <mergeCell ref="G38:G44"/>
    <mergeCell ref="H38:H44"/>
    <mergeCell ref="C39:D39"/>
    <mergeCell ref="C40:D40"/>
    <mergeCell ref="C41:C42"/>
    <mergeCell ref="C43:D43"/>
    <mergeCell ref="C44:D44"/>
    <mergeCell ref="B45:B51"/>
    <mergeCell ref="C45:D45"/>
    <mergeCell ref="G45:G51"/>
    <mergeCell ref="H45:H51"/>
    <mergeCell ref="C46:D46"/>
    <mergeCell ref="C47:D47"/>
    <mergeCell ref="C48:C49"/>
    <mergeCell ref="C50:D50"/>
    <mergeCell ref="C51:D51"/>
    <mergeCell ref="C58:D58"/>
    <mergeCell ref="C52:D52"/>
    <mergeCell ref="C53:D53"/>
    <mergeCell ref="C54:D54"/>
    <mergeCell ref="C55:C56"/>
    <mergeCell ref="C57:D57"/>
  </mergeCells>
  <phoneticPr fontId="1"/>
  <dataValidations count="2">
    <dataValidation type="list" allowBlank="1" showInputMessage="1" showErrorMessage="1" sqref="E7:H7" xr:uid="{CA38AB7E-AC2C-455D-952D-975E1A11BC2C}">
      <formula1>$N$7:$N$8</formula1>
    </dataValidation>
    <dataValidation type="list" allowBlank="1" showInputMessage="1" showErrorMessage="1" sqref="H66" xr:uid="{C9B465B9-E606-47AD-8D98-7E994F167DC3}">
      <formula1>$J$66:$J$67</formula1>
    </dataValidation>
  </dataValidations>
  <printOptions horizontalCentered="1"/>
  <pageMargins left="0.25" right="0.25" top="0.75" bottom="0.75" header="0.3" footer="0.3"/>
  <pageSetup paperSize="9" scale="6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A5EB-A608-4A03-9AF8-7C5C6D88D4B8}">
  <dimension ref="A1:P236"/>
  <sheetViews>
    <sheetView view="pageBreakPreview" topLeftCell="A211" zoomScaleNormal="100" zoomScaleSheetLayoutView="100" workbookViewId="0">
      <selection activeCell="E235" sqref="E235"/>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55" t="s">
        <v>117</v>
      </c>
      <c r="B3" s="155"/>
      <c r="C3" s="155"/>
      <c r="D3" s="155"/>
      <c r="E3" s="155"/>
      <c r="F3" s="155"/>
      <c r="G3" s="155"/>
      <c r="H3" s="155"/>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51" t="s">
        <v>55</v>
      </c>
      <c r="B6" s="151"/>
      <c r="C6" s="151" t="s">
        <v>122</v>
      </c>
      <c r="D6" s="151"/>
      <c r="E6" s="151" t="s">
        <v>123</v>
      </c>
      <c r="F6" s="151"/>
      <c r="G6" s="151"/>
      <c r="H6" s="151"/>
      <c r="I6" s="41"/>
      <c r="J6" s="41"/>
      <c r="K6" s="41"/>
    </row>
    <row r="7" spans="1:16" ht="25.05" customHeight="1">
      <c r="A7" s="151" t="s">
        <v>120</v>
      </c>
      <c r="B7" s="151"/>
      <c r="C7" s="152">
        <f>ROUNDDOWN(G234/2,-3)</f>
        <v>0</v>
      </c>
      <c r="D7" s="152"/>
      <c r="E7" s="151" t="s">
        <v>126</v>
      </c>
      <c r="F7" s="151"/>
      <c r="G7" s="151"/>
      <c r="H7" s="151"/>
      <c r="I7" s="43" t="s">
        <v>69</v>
      </c>
      <c r="J7" s="41"/>
      <c r="K7" s="37" t="s">
        <v>70</v>
      </c>
      <c r="L7" s="38">
        <f>G234*1/2</f>
        <v>0</v>
      </c>
      <c r="N7" s="52" t="s">
        <v>126</v>
      </c>
      <c r="O7" s="53"/>
      <c r="P7" s="54"/>
    </row>
    <row r="8" spans="1:16" ht="25.05" customHeight="1">
      <c r="A8" s="151" t="s">
        <v>121</v>
      </c>
      <c r="B8" s="151"/>
      <c r="C8" s="152">
        <f>F234</f>
        <v>0</v>
      </c>
      <c r="D8" s="152"/>
      <c r="E8" s="151"/>
      <c r="F8" s="151"/>
      <c r="G8" s="151"/>
      <c r="H8" s="151"/>
      <c r="I8" s="43" t="s">
        <v>71</v>
      </c>
      <c r="J8" s="41"/>
      <c r="K8" s="41"/>
      <c r="N8" s="52" t="s">
        <v>127</v>
      </c>
      <c r="O8" s="53"/>
      <c r="P8" s="54"/>
    </row>
    <row r="9" spans="1:16" ht="25.05" customHeight="1" thickBot="1">
      <c r="A9" s="153" t="s">
        <v>72</v>
      </c>
      <c r="B9" s="153"/>
      <c r="C9" s="154">
        <f>C10-C7-C8</f>
        <v>0</v>
      </c>
      <c r="D9" s="154"/>
      <c r="E9" s="153"/>
      <c r="F9" s="153"/>
      <c r="G9" s="153"/>
      <c r="H9" s="153"/>
      <c r="I9" s="43" t="s">
        <v>118</v>
      </c>
      <c r="J9" s="48"/>
      <c r="K9" s="48"/>
    </row>
    <row r="10" spans="1:16" ht="25.05" customHeight="1" thickTop="1">
      <c r="A10" s="148" t="s">
        <v>50</v>
      </c>
      <c r="B10" s="148"/>
      <c r="C10" s="149">
        <f>E234</f>
        <v>0</v>
      </c>
      <c r="D10" s="149"/>
      <c r="E10" s="148"/>
      <c r="F10" s="148"/>
      <c r="G10" s="148"/>
      <c r="H10" s="148"/>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50" t="s">
        <v>129</v>
      </c>
      <c r="D16" s="150"/>
      <c r="E16" s="34" t="s">
        <v>56</v>
      </c>
      <c r="F16" s="34" t="s">
        <v>57</v>
      </c>
      <c r="G16" s="58" t="s">
        <v>58</v>
      </c>
      <c r="H16" s="59" t="s">
        <v>180</v>
      </c>
      <c r="I16" s="36"/>
      <c r="J16" s="37"/>
      <c r="K16" s="38"/>
    </row>
    <row r="17" spans="1:11" ht="15" customHeight="1">
      <c r="A17" s="139"/>
      <c r="B17" s="142"/>
      <c r="C17" s="143" t="s">
        <v>132</v>
      </c>
      <c r="D17" s="143"/>
      <c r="E17" s="57"/>
      <c r="F17" s="57"/>
      <c r="G17" s="144"/>
      <c r="H17" s="144"/>
      <c r="I17" s="36"/>
      <c r="J17" s="37"/>
      <c r="K17" s="38"/>
    </row>
    <row r="18" spans="1:11" ht="15" customHeight="1">
      <c r="A18" s="140"/>
      <c r="B18" s="142"/>
      <c r="C18" s="143" t="s">
        <v>165</v>
      </c>
      <c r="D18" s="143"/>
      <c r="E18" s="57"/>
      <c r="F18" s="57"/>
      <c r="G18" s="145"/>
      <c r="H18" s="145"/>
      <c r="I18" s="36"/>
      <c r="J18" s="37"/>
      <c r="K18" s="38"/>
    </row>
    <row r="19" spans="1:11" ht="15" customHeight="1">
      <c r="A19" s="140"/>
      <c r="B19" s="142"/>
      <c r="C19" s="147" t="s">
        <v>166</v>
      </c>
      <c r="D19" s="147"/>
      <c r="E19" s="57"/>
      <c r="F19" s="57"/>
      <c r="G19" s="145"/>
      <c r="H19" s="145"/>
      <c r="I19" s="36"/>
      <c r="J19" s="37"/>
      <c r="K19" s="38"/>
    </row>
    <row r="20" spans="1:11" ht="15" customHeight="1">
      <c r="A20" s="140"/>
      <c r="B20" s="142"/>
      <c r="C20" s="143" t="s">
        <v>59</v>
      </c>
      <c r="D20" s="56" t="s">
        <v>60</v>
      </c>
      <c r="E20" s="57"/>
      <c r="F20" s="57"/>
      <c r="G20" s="145"/>
      <c r="H20" s="145"/>
      <c r="I20" s="36"/>
      <c r="J20" s="37"/>
      <c r="K20" s="38"/>
    </row>
    <row r="21" spans="1:11" ht="15" customHeight="1">
      <c r="A21" s="140"/>
      <c r="B21" s="142"/>
      <c r="C21" s="143"/>
      <c r="D21" s="56" t="s">
        <v>61</v>
      </c>
      <c r="E21" s="57"/>
      <c r="F21" s="57"/>
      <c r="G21" s="145"/>
      <c r="H21" s="145"/>
      <c r="I21" s="36"/>
      <c r="J21" s="37"/>
      <c r="K21" s="38"/>
    </row>
    <row r="22" spans="1:11" ht="15" customHeight="1">
      <c r="A22" s="140"/>
      <c r="B22" s="142"/>
      <c r="C22" s="143" t="s">
        <v>130</v>
      </c>
      <c r="D22" s="143"/>
      <c r="E22" s="57"/>
      <c r="F22" s="57"/>
      <c r="G22" s="145"/>
      <c r="H22" s="145"/>
      <c r="I22" s="36"/>
      <c r="J22" s="37"/>
      <c r="K22" s="38"/>
    </row>
    <row r="23" spans="1:11" ht="15" customHeight="1">
      <c r="A23" s="140"/>
      <c r="B23" s="142"/>
      <c r="C23" s="147" t="s">
        <v>131</v>
      </c>
      <c r="D23" s="147"/>
      <c r="E23" s="57"/>
      <c r="F23" s="57"/>
      <c r="G23" s="146"/>
      <c r="H23" s="146"/>
      <c r="I23" s="36"/>
      <c r="J23" s="37"/>
      <c r="K23" s="38"/>
    </row>
    <row r="24" spans="1:11" ht="15" customHeight="1">
      <c r="A24" s="140"/>
      <c r="B24" s="139"/>
      <c r="C24" s="114" t="s">
        <v>132</v>
      </c>
      <c r="D24" s="115"/>
      <c r="E24" s="57"/>
      <c r="F24" s="57"/>
      <c r="G24" s="144"/>
      <c r="H24" s="144"/>
      <c r="I24" s="36"/>
      <c r="J24" s="37"/>
      <c r="K24" s="38"/>
    </row>
    <row r="25" spans="1:11" ht="15" customHeight="1">
      <c r="A25" s="140"/>
      <c r="B25" s="140"/>
      <c r="C25" s="143" t="s">
        <v>165</v>
      </c>
      <c r="D25" s="143"/>
      <c r="E25" s="57"/>
      <c r="F25" s="57"/>
      <c r="G25" s="145"/>
      <c r="H25" s="145"/>
      <c r="I25" s="36"/>
      <c r="J25" s="37"/>
      <c r="K25" s="38"/>
    </row>
    <row r="26" spans="1:11" ht="15" customHeight="1">
      <c r="A26" s="140"/>
      <c r="B26" s="140"/>
      <c r="C26" s="147" t="s">
        <v>166</v>
      </c>
      <c r="D26" s="147"/>
      <c r="E26" s="57"/>
      <c r="F26" s="57"/>
      <c r="G26" s="145"/>
      <c r="H26" s="145"/>
      <c r="I26" s="36"/>
      <c r="J26" s="37"/>
      <c r="K26" s="38"/>
    </row>
    <row r="27" spans="1:11" ht="15" customHeight="1">
      <c r="A27" s="140"/>
      <c r="B27" s="140"/>
      <c r="C27" s="112" t="s">
        <v>59</v>
      </c>
      <c r="D27" s="56" t="s">
        <v>60</v>
      </c>
      <c r="E27" s="57"/>
      <c r="F27" s="57"/>
      <c r="G27" s="145"/>
      <c r="H27" s="145"/>
      <c r="I27" s="36"/>
      <c r="J27" s="37"/>
      <c r="K27" s="38"/>
    </row>
    <row r="28" spans="1:11" ht="15" customHeight="1">
      <c r="A28" s="140"/>
      <c r="B28" s="140"/>
      <c r="C28" s="113"/>
      <c r="D28" s="56" t="s">
        <v>61</v>
      </c>
      <c r="E28" s="57"/>
      <c r="F28" s="57"/>
      <c r="G28" s="145"/>
      <c r="H28" s="145"/>
      <c r="I28" s="36"/>
      <c r="J28" s="37"/>
      <c r="K28" s="38"/>
    </row>
    <row r="29" spans="1:11" ht="15" customHeight="1">
      <c r="A29" s="140"/>
      <c r="B29" s="140"/>
      <c r="C29" s="114" t="s">
        <v>130</v>
      </c>
      <c r="D29" s="115"/>
      <c r="E29" s="57"/>
      <c r="F29" s="57"/>
      <c r="G29" s="145"/>
      <c r="H29" s="145"/>
      <c r="I29" s="36"/>
      <c r="J29" s="37"/>
      <c r="K29" s="38"/>
    </row>
    <row r="30" spans="1:11" ht="15" customHeight="1">
      <c r="A30" s="140"/>
      <c r="B30" s="141"/>
      <c r="C30" s="116" t="s">
        <v>131</v>
      </c>
      <c r="D30" s="117"/>
      <c r="E30" s="57"/>
      <c r="F30" s="57"/>
      <c r="G30" s="146"/>
      <c r="H30" s="146"/>
      <c r="I30" s="36"/>
      <c r="J30" s="37"/>
      <c r="K30" s="38"/>
    </row>
    <row r="31" spans="1:11" ht="15" customHeight="1">
      <c r="A31" s="140"/>
      <c r="B31" s="134" t="s">
        <v>50</v>
      </c>
      <c r="C31" s="108" t="s">
        <v>132</v>
      </c>
      <c r="D31" s="109"/>
      <c r="E31" s="45">
        <f>SUM(E17,E24)</f>
        <v>0</v>
      </c>
      <c r="F31" s="45">
        <f>SUM(F17,F24)</f>
        <v>0</v>
      </c>
      <c r="G31" s="45">
        <f>IF(H31&gt;E31-F31,E31-F31,H31)</f>
        <v>0</v>
      </c>
      <c r="H31" s="46">
        <v>175000</v>
      </c>
      <c r="I31" s="36" t="s">
        <v>146</v>
      </c>
      <c r="J31" s="37" t="s">
        <v>62</v>
      </c>
      <c r="K31" s="38">
        <f>E31-F31</f>
        <v>0</v>
      </c>
    </row>
    <row r="32" spans="1:11" ht="15" customHeight="1">
      <c r="A32" s="140"/>
      <c r="B32" s="135"/>
      <c r="C32" s="137" t="s">
        <v>165</v>
      </c>
      <c r="D32" s="137"/>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40"/>
      <c r="B33" s="135"/>
      <c r="C33" s="138" t="s">
        <v>166</v>
      </c>
      <c r="D33" s="138"/>
      <c r="E33" s="45">
        <f t="shared" ref="E33:E37" si="3">SUM(E19,E26)</f>
        <v>0</v>
      </c>
      <c r="F33" s="45">
        <f t="shared" si="0"/>
        <v>0</v>
      </c>
      <c r="G33" s="45">
        <f t="shared" si="1"/>
        <v>0</v>
      </c>
      <c r="H33" s="46">
        <v>21000</v>
      </c>
      <c r="I33" s="36" t="s">
        <v>146</v>
      </c>
      <c r="J33" s="37" t="s">
        <v>62</v>
      </c>
      <c r="K33" s="38">
        <f t="shared" si="2"/>
        <v>0</v>
      </c>
    </row>
    <row r="34" spans="1:11" ht="15" customHeight="1">
      <c r="A34" s="140"/>
      <c r="B34" s="135"/>
      <c r="C34" s="106" t="s">
        <v>59</v>
      </c>
      <c r="D34" s="44" t="s">
        <v>60</v>
      </c>
      <c r="E34" s="45">
        <f t="shared" si="3"/>
        <v>0</v>
      </c>
      <c r="F34" s="45">
        <f t="shared" si="0"/>
        <v>0</v>
      </c>
      <c r="G34" s="45">
        <f t="shared" si="1"/>
        <v>0</v>
      </c>
      <c r="H34" s="46">
        <v>10000</v>
      </c>
      <c r="I34" s="36" t="s">
        <v>146</v>
      </c>
      <c r="J34" s="37" t="s">
        <v>62</v>
      </c>
      <c r="K34" s="38">
        <f t="shared" si="2"/>
        <v>0</v>
      </c>
    </row>
    <row r="35" spans="1:11" ht="15" customHeight="1">
      <c r="A35" s="140"/>
      <c r="B35" s="135"/>
      <c r="C35" s="107"/>
      <c r="D35" s="44" t="s">
        <v>61</v>
      </c>
      <c r="E35" s="45">
        <f t="shared" si="3"/>
        <v>0</v>
      </c>
      <c r="F35" s="45">
        <f t="shared" si="0"/>
        <v>0</v>
      </c>
      <c r="G35" s="45">
        <f t="shared" si="1"/>
        <v>0</v>
      </c>
      <c r="H35" s="46">
        <v>15000</v>
      </c>
      <c r="I35" s="36" t="s">
        <v>146</v>
      </c>
      <c r="J35" s="37" t="s">
        <v>62</v>
      </c>
      <c r="K35" s="38">
        <f t="shared" si="2"/>
        <v>0</v>
      </c>
    </row>
    <row r="36" spans="1:11" ht="15" customHeight="1">
      <c r="A36" s="140"/>
      <c r="B36" s="135"/>
      <c r="C36" s="108" t="s">
        <v>130</v>
      </c>
      <c r="D36" s="109"/>
      <c r="E36" s="45">
        <f t="shared" si="3"/>
        <v>0</v>
      </c>
      <c r="F36" s="45">
        <f t="shared" si="0"/>
        <v>0</v>
      </c>
      <c r="G36" s="45">
        <f t="shared" si="1"/>
        <v>0</v>
      </c>
      <c r="H36" s="46">
        <v>43000</v>
      </c>
      <c r="I36" s="36" t="s">
        <v>146</v>
      </c>
      <c r="J36" s="37" t="s">
        <v>62</v>
      </c>
      <c r="K36" s="38">
        <f t="shared" si="2"/>
        <v>0</v>
      </c>
    </row>
    <row r="37" spans="1:11" ht="15" customHeight="1">
      <c r="A37" s="141"/>
      <c r="B37" s="136"/>
      <c r="C37" s="110" t="s">
        <v>131</v>
      </c>
      <c r="D37" s="111"/>
      <c r="E37" s="45">
        <f t="shared" si="3"/>
        <v>0</v>
      </c>
      <c r="F37" s="45">
        <f t="shared" si="0"/>
        <v>0</v>
      </c>
      <c r="G37" s="45">
        <f t="shared" si="1"/>
        <v>0</v>
      </c>
      <c r="H37" s="60" t="s">
        <v>139</v>
      </c>
      <c r="I37" s="36" t="s">
        <v>146</v>
      </c>
      <c r="J37" s="37" t="s">
        <v>62</v>
      </c>
      <c r="K37" s="38">
        <f t="shared" si="2"/>
        <v>0</v>
      </c>
    </row>
    <row r="38" spans="1:11" ht="15" customHeight="1">
      <c r="A38" s="139"/>
      <c r="B38" s="142"/>
      <c r="C38" s="143" t="s">
        <v>132</v>
      </c>
      <c r="D38" s="143"/>
      <c r="E38" s="57"/>
      <c r="F38" s="57"/>
      <c r="G38" s="144"/>
      <c r="H38" s="144"/>
      <c r="I38" s="36"/>
      <c r="J38" s="37"/>
      <c r="K38" s="38"/>
    </row>
    <row r="39" spans="1:11" ht="15" customHeight="1">
      <c r="A39" s="140"/>
      <c r="B39" s="142"/>
      <c r="C39" s="143" t="s">
        <v>165</v>
      </c>
      <c r="D39" s="143"/>
      <c r="E39" s="57"/>
      <c r="F39" s="57"/>
      <c r="G39" s="145"/>
      <c r="H39" s="145"/>
      <c r="I39" s="36"/>
      <c r="J39" s="37"/>
      <c r="K39" s="38"/>
    </row>
    <row r="40" spans="1:11" ht="15" customHeight="1">
      <c r="A40" s="140"/>
      <c r="B40" s="142"/>
      <c r="C40" s="147" t="s">
        <v>166</v>
      </c>
      <c r="D40" s="147"/>
      <c r="E40" s="57"/>
      <c r="F40" s="57"/>
      <c r="G40" s="145"/>
      <c r="H40" s="145"/>
      <c r="I40" s="36"/>
      <c r="J40" s="37"/>
      <c r="K40" s="38"/>
    </row>
    <row r="41" spans="1:11" ht="15" customHeight="1">
      <c r="A41" s="140"/>
      <c r="B41" s="142"/>
      <c r="C41" s="143" t="s">
        <v>59</v>
      </c>
      <c r="D41" s="56" t="s">
        <v>60</v>
      </c>
      <c r="E41" s="57"/>
      <c r="F41" s="57"/>
      <c r="G41" s="145"/>
      <c r="H41" s="145"/>
      <c r="I41" s="36"/>
      <c r="J41" s="37"/>
      <c r="K41" s="38"/>
    </row>
    <row r="42" spans="1:11" ht="15" customHeight="1">
      <c r="A42" s="140"/>
      <c r="B42" s="142"/>
      <c r="C42" s="143"/>
      <c r="D42" s="56" t="s">
        <v>61</v>
      </c>
      <c r="E42" s="57"/>
      <c r="F42" s="57"/>
      <c r="G42" s="145"/>
      <c r="H42" s="145"/>
      <c r="I42" s="36"/>
      <c r="J42" s="37"/>
      <c r="K42" s="38"/>
    </row>
    <row r="43" spans="1:11" ht="15" customHeight="1">
      <c r="A43" s="140"/>
      <c r="B43" s="142"/>
      <c r="C43" s="143" t="s">
        <v>130</v>
      </c>
      <c r="D43" s="143"/>
      <c r="E43" s="57"/>
      <c r="F43" s="57"/>
      <c r="G43" s="145"/>
      <c r="H43" s="145"/>
      <c r="I43" s="36"/>
      <c r="J43" s="37"/>
      <c r="K43" s="38"/>
    </row>
    <row r="44" spans="1:11" ht="15" customHeight="1">
      <c r="A44" s="140"/>
      <c r="B44" s="142"/>
      <c r="C44" s="147" t="s">
        <v>131</v>
      </c>
      <c r="D44" s="147"/>
      <c r="E44" s="57"/>
      <c r="F44" s="57"/>
      <c r="G44" s="146"/>
      <c r="H44" s="146"/>
      <c r="I44" s="36"/>
      <c r="J44" s="37"/>
      <c r="K44" s="38"/>
    </row>
    <row r="45" spans="1:11" ht="15" customHeight="1">
      <c r="A45" s="140"/>
      <c r="B45" s="139"/>
      <c r="C45" s="114" t="s">
        <v>132</v>
      </c>
      <c r="D45" s="115"/>
      <c r="E45" s="57"/>
      <c r="F45" s="57"/>
      <c r="G45" s="144"/>
      <c r="H45" s="144"/>
      <c r="I45" s="36"/>
      <c r="J45" s="37"/>
      <c r="K45" s="38"/>
    </row>
    <row r="46" spans="1:11" ht="15" customHeight="1">
      <c r="A46" s="140"/>
      <c r="B46" s="140"/>
      <c r="C46" s="143" t="s">
        <v>165</v>
      </c>
      <c r="D46" s="143"/>
      <c r="E46" s="57"/>
      <c r="F46" s="57"/>
      <c r="G46" s="145"/>
      <c r="H46" s="145"/>
      <c r="I46" s="36"/>
      <c r="J46" s="37"/>
      <c r="K46" s="38"/>
    </row>
    <row r="47" spans="1:11" ht="15" customHeight="1">
      <c r="A47" s="140"/>
      <c r="B47" s="140"/>
      <c r="C47" s="147" t="s">
        <v>166</v>
      </c>
      <c r="D47" s="147"/>
      <c r="E47" s="57"/>
      <c r="F47" s="57"/>
      <c r="G47" s="145"/>
      <c r="H47" s="145"/>
      <c r="I47" s="36"/>
      <c r="J47" s="37"/>
      <c r="K47" s="38"/>
    </row>
    <row r="48" spans="1:11" ht="15" customHeight="1">
      <c r="A48" s="140"/>
      <c r="B48" s="140"/>
      <c r="C48" s="112" t="s">
        <v>59</v>
      </c>
      <c r="D48" s="56" t="s">
        <v>60</v>
      </c>
      <c r="E48" s="57"/>
      <c r="F48" s="57"/>
      <c r="G48" s="145"/>
      <c r="H48" s="145"/>
      <c r="I48" s="36"/>
      <c r="J48" s="37"/>
      <c r="K48" s="38"/>
    </row>
    <row r="49" spans="1:11" ht="15" customHeight="1">
      <c r="A49" s="140"/>
      <c r="B49" s="140"/>
      <c r="C49" s="113"/>
      <c r="D49" s="56" t="s">
        <v>61</v>
      </c>
      <c r="E49" s="57"/>
      <c r="F49" s="57"/>
      <c r="G49" s="145"/>
      <c r="H49" s="145"/>
      <c r="I49" s="36"/>
      <c r="J49" s="37"/>
      <c r="K49" s="38"/>
    </row>
    <row r="50" spans="1:11" ht="15" customHeight="1">
      <c r="A50" s="140"/>
      <c r="B50" s="140"/>
      <c r="C50" s="114" t="s">
        <v>130</v>
      </c>
      <c r="D50" s="115"/>
      <c r="E50" s="57"/>
      <c r="F50" s="57"/>
      <c r="G50" s="145"/>
      <c r="H50" s="145"/>
      <c r="I50" s="36"/>
      <c r="J50" s="37"/>
      <c r="K50" s="38"/>
    </row>
    <row r="51" spans="1:11" ht="15" customHeight="1">
      <c r="A51" s="140"/>
      <c r="B51" s="141"/>
      <c r="C51" s="116" t="s">
        <v>131</v>
      </c>
      <c r="D51" s="117"/>
      <c r="E51" s="57"/>
      <c r="F51" s="57"/>
      <c r="G51" s="146"/>
      <c r="H51" s="146"/>
      <c r="I51" s="36"/>
      <c r="J51" s="37"/>
      <c r="K51" s="38"/>
    </row>
    <row r="52" spans="1:11" ht="15" customHeight="1">
      <c r="A52" s="140"/>
      <c r="B52" s="134" t="s">
        <v>50</v>
      </c>
      <c r="C52" s="108" t="s">
        <v>132</v>
      </c>
      <c r="D52" s="109"/>
      <c r="E52" s="45">
        <f>SUM(E38,E45)</f>
        <v>0</v>
      </c>
      <c r="F52" s="45">
        <f>SUM(F38,F45)</f>
        <v>0</v>
      </c>
      <c r="G52" s="45">
        <f>IF(H52&gt;E52-F52,E52-F52,H52)</f>
        <v>0</v>
      </c>
      <c r="H52" s="46">
        <v>175000</v>
      </c>
      <c r="I52" s="36" t="s">
        <v>146</v>
      </c>
      <c r="J52" s="37" t="s">
        <v>62</v>
      </c>
      <c r="K52" s="38">
        <f>E52-F52</f>
        <v>0</v>
      </c>
    </row>
    <row r="53" spans="1:11" ht="15" customHeight="1">
      <c r="A53" s="140"/>
      <c r="B53" s="135"/>
      <c r="C53" s="137" t="s">
        <v>165</v>
      </c>
      <c r="D53" s="137"/>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40"/>
      <c r="B54" s="135"/>
      <c r="C54" s="138" t="s">
        <v>166</v>
      </c>
      <c r="D54" s="138"/>
      <c r="E54" s="45">
        <f t="shared" ref="E54:E58" si="7">SUM(E40,E47)</f>
        <v>0</v>
      </c>
      <c r="F54" s="45">
        <f t="shared" si="4"/>
        <v>0</v>
      </c>
      <c r="G54" s="45">
        <f t="shared" si="5"/>
        <v>0</v>
      </c>
      <c r="H54" s="46">
        <v>21000</v>
      </c>
      <c r="I54" s="36" t="s">
        <v>146</v>
      </c>
      <c r="J54" s="37" t="s">
        <v>62</v>
      </c>
      <c r="K54" s="38">
        <f t="shared" si="6"/>
        <v>0</v>
      </c>
    </row>
    <row r="55" spans="1:11" ht="15" customHeight="1">
      <c r="A55" s="140"/>
      <c r="B55" s="135"/>
      <c r="C55" s="106" t="s">
        <v>59</v>
      </c>
      <c r="D55" s="44" t="s">
        <v>60</v>
      </c>
      <c r="E55" s="45">
        <f t="shared" si="7"/>
        <v>0</v>
      </c>
      <c r="F55" s="45">
        <f t="shared" si="4"/>
        <v>0</v>
      </c>
      <c r="G55" s="45">
        <f t="shared" si="5"/>
        <v>0</v>
      </c>
      <c r="H55" s="46">
        <v>10000</v>
      </c>
      <c r="I55" s="36" t="s">
        <v>146</v>
      </c>
      <c r="J55" s="37" t="s">
        <v>62</v>
      </c>
      <c r="K55" s="38">
        <f t="shared" si="6"/>
        <v>0</v>
      </c>
    </row>
    <row r="56" spans="1:11" ht="15" customHeight="1">
      <c r="A56" s="140"/>
      <c r="B56" s="135"/>
      <c r="C56" s="107"/>
      <c r="D56" s="44" t="s">
        <v>61</v>
      </c>
      <c r="E56" s="45">
        <f t="shared" si="7"/>
        <v>0</v>
      </c>
      <c r="F56" s="45">
        <f t="shared" si="4"/>
        <v>0</v>
      </c>
      <c r="G56" s="45">
        <f t="shared" si="5"/>
        <v>0</v>
      </c>
      <c r="H56" s="46">
        <v>15000</v>
      </c>
      <c r="I56" s="36" t="s">
        <v>146</v>
      </c>
      <c r="J56" s="37" t="s">
        <v>62</v>
      </c>
      <c r="K56" s="38">
        <f t="shared" si="6"/>
        <v>0</v>
      </c>
    </row>
    <row r="57" spans="1:11" ht="15" customHeight="1">
      <c r="A57" s="140"/>
      <c r="B57" s="135"/>
      <c r="C57" s="108" t="s">
        <v>130</v>
      </c>
      <c r="D57" s="109"/>
      <c r="E57" s="45">
        <f t="shared" si="7"/>
        <v>0</v>
      </c>
      <c r="F57" s="45">
        <f t="shared" si="4"/>
        <v>0</v>
      </c>
      <c r="G57" s="45">
        <f t="shared" si="5"/>
        <v>0</v>
      </c>
      <c r="H57" s="46">
        <v>43000</v>
      </c>
      <c r="I57" s="36" t="s">
        <v>146</v>
      </c>
      <c r="J57" s="37" t="s">
        <v>62</v>
      </c>
      <c r="K57" s="38">
        <f t="shared" si="6"/>
        <v>0</v>
      </c>
    </row>
    <row r="58" spans="1:11" ht="15" customHeight="1">
      <c r="A58" s="141"/>
      <c r="B58" s="136"/>
      <c r="C58" s="110" t="s">
        <v>131</v>
      </c>
      <c r="D58" s="111"/>
      <c r="E58" s="45">
        <f t="shared" si="7"/>
        <v>0</v>
      </c>
      <c r="F58" s="45">
        <f t="shared" si="4"/>
        <v>0</v>
      </c>
      <c r="G58" s="45">
        <f t="shared" si="5"/>
        <v>0</v>
      </c>
      <c r="H58" s="60" t="s">
        <v>139</v>
      </c>
      <c r="I58" s="36" t="s">
        <v>146</v>
      </c>
      <c r="J58" s="37" t="s">
        <v>62</v>
      </c>
      <c r="K58" s="38">
        <f t="shared" si="6"/>
        <v>0</v>
      </c>
    </row>
    <row r="59" spans="1:11" ht="15" customHeight="1">
      <c r="A59" s="139"/>
      <c r="B59" s="142"/>
      <c r="C59" s="143" t="s">
        <v>132</v>
      </c>
      <c r="D59" s="143"/>
      <c r="E59" s="57"/>
      <c r="F59" s="57"/>
      <c r="G59" s="144"/>
      <c r="H59" s="144"/>
      <c r="I59" s="36"/>
      <c r="J59" s="37"/>
      <c r="K59" s="38"/>
    </row>
    <row r="60" spans="1:11" ht="15" customHeight="1">
      <c r="A60" s="140"/>
      <c r="B60" s="142"/>
      <c r="C60" s="143" t="s">
        <v>165</v>
      </c>
      <c r="D60" s="143"/>
      <c r="E60" s="57"/>
      <c r="F60" s="57"/>
      <c r="G60" s="145"/>
      <c r="H60" s="145"/>
      <c r="I60" s="36"/>
      <c r="J60" s="37"/>
      <c r="K60" s="38"/>
    </row>
    <row r="61" spans="1:11" ht="15" customHeight="1">
      <c r="A61" s="140"/>
      <c r="B61" s="142"/>
      <c r="C61" s="147" t="s">
        <v>166</v>
      </c>
      <c r="D61" s="147"/>
      <c r="E61" s="57"/>
      <c r="F61" s="57"/>
      <c r="G61" s="145"/>
      <c r="H61" s="145"/>
      <c r="I61" s="36"/>
      <c r="J61" s="37"/>
      <c r="K61" s="38"/>
    </row>
    <row r="62" spans="1:11" ht="15" customHeight="1">
      <c r="A62" s="140"/>
      <c r="B62" s="142"/>
      <c r="C62" s="143" t="s">
        <v>59</v>
      </c>
      <c r="D62" s="56" t="s">
        <v>60</v>
      </c>
      <c r="E62" s="57"/>
      <c r="F62" s="57"/>
      <c r="G62" s="145"/>
      <c r="H62" s="145"/>
      <c r="I62" s="36"/>
      <c r="J62" s="37"/>
      <c r="K62" s="38"/>
    </row>
    <row r="63" spans="1:11" ht="15" customHeight="1">
      <c r="A63" s="140"/>
      <c r="B63" s="142"/>
      <c r="C63" s="143"/>
      <c r="D63" s="56" t="s">
        <v>61</v>
      </c>
      <c r="E63" s="57"/>
      <c r="F63" s="57"/>
      <c r="G63" s="145"/>
      <c r="H63" s="145"/>
      <c r="I63" s="36"/>
      <c r="J63" s="37"/>
      <c r="K63" s="38"/>
    </row>
    <row r="64" spans="1:11" ht="15" customHeight="1">
      <c r="A64" s="140"/>
      <c r="B64" s="142"/>
      <c r="C64" s="143" t="s">
        <v>130</v>
      </c>
      <c r="D64" s="143"/>
      <c r="E64" s="57"/>
      <c r="F64" s="57"/>
      <c r="G64" s="145"/>
      <c r="H64" s="145"/>
      <c r="I64" s="36"/>
      <c r="J64" s="37"/>
      <c r="K64" s="38"/>
    </row>
    <row r="65" spans="1:11" ht="15" customHeight="1">
      <c r="A65" s="140"/>
      <c r="B65" s="142"/>
      <c r="C65" s="147" t="s">
        <v>131</v>
      </c>
      <c r="D65" s="147"/>
      <c r="E65" s="57"/>
      <c r="F65" s="57"/>
      <c r="G65" s="146"/>
      <c r="H65" s="146"/>
      <c r="I65" s="36"/>
      <c r="J65" s="37"/>
      <c r="K65" s="38"/>
    </row>
    <row r="66" spans="1:11" ht="15" customHeight="1">
      <c r="A66" s="140"/>
      <c r="B66" s="139"/>
      <c r="C66" s="114" t="s">
        <v>132</v>
      </c>
      <c r="D66" s="115"/>
      <c r="E66" s="57"/>
      <c r="F66" s="57"/>
      <c r="G66" s="144"/>
      <c r="H66" s="144"/>
      <c r="I66" s="36"/>
      <c r="J66" s="37"/>
      <c r="K66" s="38"/>
    </row>
    <row r="67" spans="1:11" ht="15" customHeight="1">
      <c r="A67" s="140"/>
      <c r="B67" s="140"/>
      <c r="C67" s="143" t="s">
        <v>165</v>
      </c>
      <c r="D67" s="143"/>
      <c r="E67" s="57"/>
      <c r="F67" s="57"/>
      <c r="G67" s="145"/>
      <c r="H67" s="145"/>
      <c r="I67" s="36"/>
      <c r="J67" s="37"/>
      <c r="K67" s="38"/>
    </row>
    <row r="68" spans="1:11" ht="15" customHeight="1">
      <c r="A68" s="140"/>
      <c r="B68" s="140"/>
      <c r="C68" s="147" t="s">
        <v>166</v>
      </c>
      <c r="D68" s="147"/>
      <c r="E68" s="57"/>
      <c r="F68" s="57"/>
      <c r="G68" s="145"/>
      <c r="H68" s="145"/>
      <c r="I68" s="36"/>
      <c r="J68" s="37"/>
      <c r="K68" s="38"/>
    </row>
    <row r="69" spans="1:11" ht="15" customHeight="1">
      <c r="A69" s="140"/>
      <c r="B69" s="140"/>
      <c r="C69" s="112" t="s">
        <v>59</v>
      </c>
      <c r="D69" s="56" t="s">
        <v>60</v>
      </c>
      <c r="E69" s="57"/>
      <c r="F69" s="57"/>
      <c r="G69" s="145"/>
      <c r="H69" s="145"/>
      <c r="I69" s="36"/>
      <c r="J69" s="37"/>
      <c r="K69" s="38"/>
    </row>
    <row r="70" spans="1:11" ht="15" customHeight="1">
      <c r="A70" s="140"/>
      <c r="B70" s="140"/>
      <c r="C70" s="113"/>
      <c r="D70" s="56" t="s">
        <v>61</v>
      </c>
      <c r="E70" s="57"/>
      <c r="F70" s="57"/>
      <c r="G70" s="145"/>
      <c r="H70" s="145"/>
      <c r="I70" s="36"/>
      <c r="J70" s="37"/>
      <c r="K70" s="38"/>
    </row>
    <row r="71" spans="1:11" ht="15" customHeight="1">
      <c r="A71" s="140"/>
      <c r="B71" s="140"/>
      <c r="C71" s="114" t="s">
        <v>130</v>
      </c>
      <c r="D71" s="115"/>
      <c r="E71" s="57"/>
      <c r="F71" s="57"/>
      <c r="G71" s="145"/>
      <c r="H71" s="145"/>
      <c r="I71" s="36"/>
      <c r="J71" s="37"/>
      <c r="K71" s="38"/>
    </row>
    <row r="72" spans="1:11" ht="15" customHeight="1">
      <c r="A72" s="140"/>
      <c r="B72" s="141"/>
      <c r="C72" s="116" t="s">
        <v>131</v>
      </c>
      <c r="D72" s="117"/>
      <c r="E72" s="57"/>
      <c r="F72" s="57"/>
      <c r="G72" s="146"/>
      <c r="H72" s="146"/>
      <c r="I72" s="36"/>
      <c r="J72" s="37"/>
      <c r="K72" s="38"/>
    </row>
    <row r="73" spans="1:11" ht="15" customHeight="1">
      <c r="A73" s="140"/>
      <c r="B73" s="134" t="s">
        <v>50</v>
      </c>
      <c r="C73" s="108" t="s">
        <v>132</v>
      </c>
      <c r="D73" s="109"/>
      <c r="E73" s="45">
        <f>SUM(E59,E66)</f>
        <v>0</v>
      </c>
      <c r="F73" s="45">
        <f>SUM(F59,F66)</f>
        <v>0</v>
      </c>
      <c r="G73" s="45">
        <f>IF(H73&gt;E73-F73,E73-F73,H73)</f>
        <v>0</v>
      </c>
      <c r="H73" s="46">
        <v>175000</v>
      </c>
      <c r="I73" s="36" t="s">
        <v>146</v>
      </c>
      <c r="J73" s="37" t="s">
        <v>62</v>
      </c>
      <c r="K73" s="38">
        <f>E73-F73</f>
        <v>0</v>
      </c>
    </row>
    <row r="74" spans="1:11" ht="15" customHeight="1">
      <c r="A74" s="140"/>
      <c r="B74" s="135"/>
      <c r="C74" s="137" t="s">
        <v>165</v>
      </c>
      <c r="D74" s="137"/>
      <c r="E74" s="45">
        <f>SUM(E60,E67)</f>
        <v>0</v>
      </c>
      <c r="F74" s="45">
        <f t="shared" ref="F74:F79" si="8">SUM(F60,F67)</f>
        <v>0</v>
      </c>
      <c r="G74" s="45">
        <f t="shared" ref="G74:G79" si="9">IF(H74&gt;E74-F74,E74-F74,H74)</f>
        <v>0</v>
      </c>
      <c r="H74" s="46">
        <v>57000</v>
      </c>
      <c r="I74" s="36" t="s">
        <v>146</v>
      </c>
      <c r="J74" s="37" t="s">
        <v>62</v>
      </c>
      <c r="K74" s="38">
        <f t="shared" ref="K74:K79" si="10">E74-F74</f>
        <v>0</v>
      </c>
    </row>
    <row r="75" spans="1:11" ht="15" customHeight="1">
      <c r="A75" s="140"/>
      <c r="B75" s="135"/>
      <c r="C75" s="138" t="s">
        <v>166</v>
      </c>
      <c r="D75" s="138"/>
      <c r="E75" s="45">
        <f t="shared" ref="E75:E79" si="11">SUM(E61,E68)</f>
        <v>0</v>
      </c>
      <c r="F75" s="45">
        <f t="shared" si="8"/>
        <v>0</v>
      </c>
      <c r="G75" s="45">
        <f t="shared" si="9"/>
        <v>0</v>
      </c>
      <c r="H75" s="46">
        <v>21000</v>
      </c>
      <c r="I75" s="36" t="s">
        <v>146</v>
      </c>
      <c r="J75" s="37" t="s">
        <v>62</v>
      </c>
      <c r="K75" s="38">
        <f t="shared" si="10"/>
        <v>0</v>
      </c>
    </row>
    <row r="76" spans="1:11" ht="15" customHeight="1">
      <c r="A76" s="140"/>
      <c r="B76" s="135"/>
      <c r="C76" s="106" t="s">
        <v>59</v>
      </c>
      <c r="D76" s="44" t="s">
        <v>60</v>
      </c>
      <c r="E76" s="45">
        <f t="shared" si="11"/>
        <v>0</v>
      </c>
      <c r="F76" s="45">
        <f t="shared" si="8"/>
        <v>0</v>
      </c>
      <c r="G76" s="45">
        <f t="shared" si="9"/>
        <v>0</v>
      </c>
      <c r="H76" s="46">
        <v>10000</v>
      </c>
      <c r="I76" s="36" t="s">
        <v>146</v>
      </c>
      <c r="J76" s="37" t="s">
        <v>62</v>
      </c>
      <c r="K76" s="38">
        <f t="shared" si="10"/>
        <v>0</v>
      </c>
    </row>
    <row r="77" spans="1:11" ht="15" customHeight="1">
      <c r="A77" s="140"/>
      <c r="B77" s="135"/>
      <c r="C77" s="107"/>
      <c r="D77" s="44" t="s">
        <v>61</v>
      </c>
      <c r="E77" s="45">
        <f t="shared" si="11"/>
        <v>0</v>
      </c>
      <c r="F77" s="45">
        <f t="shared" si="8"/>
        <v>0</v>
      </c>
      <c r="G77" s="45">
        <f t="shared" si="9"/>
        <v>0</v>
      </c>
      <c r="H77" s="46">
        <v>15000</v>
      </c>
      <c r="I77" s="36" t="s">
        <v>146</v>
      </c>
      <c r="J77" s="37" t="s">
        <v>62</v>
      </c>
      <c r="K77" s="38">
        <f t="shared" si="10"/>
        <v>0</v>
      </c>
    </row>
    <row r="78" spans="1:11" ht="15" customHeight="1">
      <c r="A78" s="140"/>
      <c r="B78" s="135"/>
      <c r="C78" s="108" t="s">
        <v>130</v>
      </c>
      <c r="D78" s="109"/>
      <c r="E78" s="45">
        <f t="shared" si="11"/>
        <v>0</v>
      </c>
      <c r="F78" s="45">
        <f t="shared" si="8"/>
        <v>0</v>
      </c>
      <c r="G78" s="45">
        <f t="shared" si="9"/>
        <v>0</v>
      </c>
      <c r="H78" s="46">
        <v>43000</v>
      </c>
      <c r="I78" s="36" t="s">
        <v>146</v>
      </c>
      <c r="J78" s="37" t="s">
        <v>62</v>
      </c>
      <c r="K78" s="38">
        <f t="shared" si="10"/>
        <v>0</v>
      </c>
    </row>
    <row r="79" spans="1:11" ht="15" customHeight="1">
      <c r="A79" s="141"/>
      <c r="B79" s="136"/>
      <c r="C79" s="110" t="s">
        <v>131</v>
      </c>
      <c r="D79" s="111"/>
      <c r="E79" s="45">
        <f t="shared" si="11"/>
        <v>0</v>
      </c>
      <c r="F79" s="45">
        <f t="shared" si="8"/>
        <v>0</v>
      </c>
      <c r="G79" s="45">
        <f t="shared" si="9"/>
        <v>0</v>
      </c>
      <c r="H79" s="60" t="s">
        <v>139</v>
      </c>
      <c r="I79" s="36" t="s">
        <v>146</v>
      </c>
      <c r="J79" s="37" t="s">
        <v>62</v>
      </c>
      <c r="K79" s="38">
        <f t="shared" si="10"/>
        <v>0</v>
      </c>
    </row>
    <row r="80" spans="1:11" ht="15" customHeight="1">
      <c r="A80" s="139"/>
      <c r="B80" s="142"/>
      <c r="C80" s="143" t="s">
        <v>132</v>
      </c>
      <c r="D80" s="143"/>
      <c r="E80" s="57"/>
      <c r="F80" s="57"/>
      <c r="G80" s="144"/>
      <c r="H80" s="144"/>
      <c r="I80" s="36"/>
      <c r="J80" s="37"/>
      <c r="K80" s="38"/>
    </row>
    <row r="81" spans="1:11" ht="15" customHeight="1">
      <c r="A81" s="140"/>
      <c r="B81" s="142"/>
      <c r="C81" s="143" t="s">
        <v>165</v>
      </c>
      <c r="D81" s="143"/>
      <c r="E81" s="57"/>
      <c r="F81" s="57"/>
      <c r="G81" s="145"/>
      <c r="H81" s="145"/>
      <c r="I81" s="36"/>
      <c r="J81" s="37"/>
      <c r="K81" s="38"/>
    </row>
    <row r="82" spans="1:11" ht="15" customHeight="1">
      <c r="A82" s="140"/>
      <c r="B82" s="142"/>
      <c r="C82" s="147" t="s">
        <v>166</v>
      </c>
      <c r="D82" s="147"/>
      <c r="E82" s="57"/>
      <c r="F82" s="57"/>
      <c r="G82" s="145"/>
      <c r="H82" s="145"/>
      <c r="I82" s="36"/>
      <c r="J82" s="37"/>
      <c r="K82" s="38"/>
    </row>
    <row r="83" spans="1:11" ht="15" customHeight="1">
      <c r="A83" s="140"/>
      <c r="B83" s="142"/>
      <c r="C83" s="143" t="s">
        <v>59</v>
      </c>
      <c r="D83" s="56" t="s">
        <v>60</v>
      </c>
      <c r="E83" s="57"/>
      <c r="F83" s="57"/>
      <c r="G83" s="145"/>
      <c r="H83" s="145"/>
      <c r="I83" s="36"/>
      <c r="J83" s="37"/>
      <c r="K83" s="38"/>
    </row>
    <row r="84" spans="1:11" ht="15" customHeight="1">
      <c r="A84" s="140"/>
      <c r="B84" s="142"/>
      <c r="C84" s="143"/>
      <c r="D84" s="56" t="s">
        <v>61</v>
      </c>
      <c r="E84" s="57"/>
      <c r="F84" s="57"/>
      <c r="G84" s="145"/>
      <c r="H84" s="145"/>
      <c r="I84" s="36"/>
      <c r="J84" s="37"/>
      <c r="K84" s="38"/>
    </row>
    <row r="85" spans="1:11" ht="15" customHeight="1">
      <c r="A85" s="140"/>
      <c r="B85" s="142"/>
      <c r="C85" s="143" t="s">
        <v>130</v>
      </c>
      <c r="D85" s="143"/>
      <c r="E85" s="57"/>
      <c r="F85" s="57"/>
      <c r="G85" s="145"/>
      <c r="H85" s="145"/>
      <c r="I85" s="36"/>
      <c r="J85" s="37"/>
      <c r="K85" s="38"/>
    </row>
    <row r="86" spans="1:11" ht="15" customHeight="1">
      <c r="A86" s="140"/>
      <c r="B86" s="142"/>
      <c r="C86" s="147" t="s">
        <v>131</v>
      </c>
      <c r="D86" s="147"/>
      <c r="E86" s="57"/>
      <c r="F86" s="57"/>
      <c r="G86" s="146"/>
      <c r="H86" s="146"/>
      <c r="I86" s="36"/>
      <c r="J86" s="37"/>
      <c r="K86" s="38"/>
    </row>
    <row r="87" spans="1:11" ht="15" customHeight="1">
      <c r="A87" s="140"/>
      <c r="B87" s="139"/>
      <c r="C87" s="114" t="s">
        <v>132</v>
      </c>
      <c r="D87" s="115"/>
      <c r="E87" s="57"/>
      <c r="F87" s="57"/>
      <c r="G87" s="144"/>
      <c r="H87" s="144"/>
      <c r="I87" s="36"/>
      <c r="J87" s="37"/>
      <c r="K87" s="38"/>
    </row>
    <row r="88" spans="1:11" ht="15" customHeight="1">
      <c r="A88" s="140"/>
      <c r="B88" s="140"/>
      <c r="C88" s="143" t="s">
        <v>165</v>
      </c>
      <c r="D88" s="143"/>
      <c r="E88" s="57"/>
      <c r="F88" s="57"/>
      <c r="G88" s="145"/>
      <c r="H88" s="145"/>
      <c r="I88" s="36"/>
      <c r="J88" s="37"/>
      <c r="K88" s="38"/>
    </row>
    <row r="89" spans="1:11" ht="15" customHeight="1">
      <c r="A89" s="140"/>
      <c r="B89" s="140"/>
      <c r="C89" s="147" t="s">
        <v>166</v>
      </c>
      <c r="D89" s="147"/>
      <c r="E89" s="57"/>
      <c r="F89" s="57"/>
      <c r="G89" s="145"/>
      <c r="H89" s="145"/>
      <c r="I89" s="36"/>
      <c r="J89" s="37"/>
      <c r="K89" s="38"/>
    </row>
    <row r="90" spans="1:11" ht="15" customHeight="1">
      <c r="A90" s="140"/>
      <c r="B90" s="140"/>
      <c r="C90" s="112" t="s">
        <v>59</v>
      </c>
      <c r="D90" s="56" t="s">
        <v>60</v>
      </c>
      <c r="E90" s="57"/>
      <c r="F90" s="57"/>
      <c r="G90" s="145"/>
      <c r="H90" s="145"/>
      <c r="I90" s="36"/>
      <c r="J90" s="37"/>
      <c r="K90" s="38"/>
    </row>
    <row r="91" spans="1:11" ht="15" customHeight="1">
      <c r="A91" s="140"/>
      <c r="B91" s="140"/>
      <c r="C91" s="113"/>
      <c r="D91" s="56" t="s">
        <v>61</v>
      </c>
      <c r="E91" s="57"/>
      <c r="F91" s="57"/>
      <c r="G91" s="145"/>
      <c r="H91" s="145"/>
      <c r="I91" s="36"/>
      <c r="J91" s="37"/>
      <c r="K91" s="38"/>
    </row>
    <row r="92" spans="1:11" ht="15" customHeight="1">
      <c r="A92" s="140"/>
      <c r="B92" s="140"/>
      <c r="C92" s="114" t="s">
        <v>130</v>
      </c>
      <c r="D92" s="115"/>
      <c r="E92" s="57"/>
      <c r="F92" s="57"/>
      <c r="G92" s="145"/>
      <c r="H92" s="145"/>
      <c r="I92" s="36"/>
      <c r="J92" s="37"/>
      <c r="K92" s="38"/>
    </row>
    <row r="93" spans="1:11" ht="15" customHeight="1">
      <c r="A93" s="140"/>
      <c r="B93" s="141"/>
      <c r="C93" s="116" t="s">
        <v>131</v>
      </c>
      <c r="D93" s="117"/>
      <c r="E93" s="57"/>
      <c r="F93" s="57"/>
      <c r="G93" s="146"/>
      <c r="H93" s="146"/>
      <c r="I93" s="36"/>
      <c r="J93" s="37"/>
      <c r="K93" s="38"/>
    </row>
    <row r="94" spans="1:11" ht="15" customHeight="1">
      <c r="A94" s="140"/>
      <c r="B94" s="134" t="s">
        <v>50</v>
      </c>
      <c r="C94" s="108" t="s">
        <v>132</v>
      </c>
      <c r="D94" s="109"/>
      <c r="E94" s="45">
        <f>SUM(E80,E87)</f>
        <v>0</v>
      </c>
      <c r="F94" s="45">
        <f>SUM(F80,F87)</f>
        <v>0</v>
      </c>
      <c r="G94" s="45">
        <f>IF(H94&gt;E94-F94,E94-F94,H94)</f>
        <v>0</v>
      </c>
      <c r="H94" s="46">
        <v>175000</v>
      </c>
      <c r="I94" s="36" t="s">
        <v>146</v>
      </c>
      <c r="J94" s="37" t="s">
        <v>62</v>
      </c>
      <c r="K94" s="38">
        <f>E94-F94</f>
        <v>0</v>
      </c>
    </row>
    <row r="95" spans="1:11" ht="15" customHeight="1">
      <c r="A95" s="140"/>
      <c r="B95" s="135"/>
      <c r="C95" s="137" t="s">
        <v>165</v>
      </c>
      <c r="D95" s="137"/>
      <c r="E95" s="45">
        <f>SUM(E81,E88)</f>
        <v>0</v>
      </c>
      <c r="F95" s="45">
        <f t="shared" ref="F95:F100" si="12">SUM(F81,F88)</f>
        <v>0</v>
      </c>
      <c r="G95" s="45">
        <f t="shared" ref="G95:G100" si="13">IF(H95&gt;E95-F95,E95-F95,H95)</f>
        <v>0</v>
      </c>
      <c r="H95" s="46">
        <v>57000</v>
      </c>
      <c r="I95" s="36" t="s">
        <v>146</v>
      </c>
      <c r="J95" s="37" t="s">
        <v>62</v>
      </c>
      <c r="K95" s="38">
        <f t="shared" ref="K95:K100" si="14">E95-F95</f>
        <v>0</v>
      </c>
    </row>
    <row r="96" spans="1:11" ht="15" customHeight="1">
      <c r="A96" s="140"/>
      <c r="B96" s="135"/>
      <c r="C96" s="138" t="s">
        <v>166</v>
      </c>
      <c r="D96" s="138"/>
      <c r="E96" s="45">
        <f t="shared" ref="E96:E100" si="15">SUM(E82,E89)</f>
        <v>0</v>
      </c>
      <c r="F96" s="45">
        <f t="shared" si="12"/>
        <v>0</v>
      </c>
      <c r="G96" s="45">
        <f t="shared" si="13"/>
        <v>0</v>
      </c>
      <c r="H96" s="46">
        <v>21000</v>
      </c>
      <c r="I96" s="36" t="s">
        <v>146</v>
      </c>
      <c r="J96" s="37" t="s">
        <v>62</v>
      </c>
      <c r="K96" s="38">
        <f t="shared" si="14"/>
        <v>0</v>
      </c>
    </row>
    <row r="97" spans="1:11" ht="15" customHeight="1">
      <c r="A97" s="140"/>
      <c r="B97" s="135"/>
      <c r="C97" s="106" t="s">
        <v>59</v>
      </c>
      <c r="D97" s="44" t="s">
        <v>60</v>
      </c>
      <c r="E97" s="45">
        <f t="shared" si="15"/>
        <v>0</v>
      </c>
      <c r="F97" s="45">
        <f t="shared" si="12"/>
        <v>0</v>
      </c>
      <c r="G97" s="45">
        <f t="shared" si="13"/>
        <v>0</v>
      </c>
      <c r="H97" s="46">
        <v>10000</v>
      </c>
      <c r="I97" s="36" t="s">
        <v>146</v>
      </c>
      <c r="J97" s="37" t="s">
        <v>62</v>
      </c>
      <c r="K97" s="38">
        <f t="shared" si="14"/>
        <v>0</v>
      </c>
    </row>
    <row r="98" spans="1:11" ht="15" customHeight="1">
      <c r="A98" s="140"/>
      <c r="B98" s="135"/>
      <c r="C98" s="107"/>
      <c r="D98" s="44" t="s">
        <v>61</v>
      </c>
      <c r="E98" s="45">
        <f t="shared" si="15"/>
        <v>0</v>
      </c>
      <c r="F98" s="45">
        <f t="shared" si="12"/>
        <v>0</v>
      </c>
      <c r="G98" s="45">
        <f t="shared" si="13"/>
        <v>0</v>
      </c>
      <c r="H98" s="46">
        <v>15000</v>
      </c>
      <c r="I98" s="36" t="s">
        <v>146</v>
      </c>
      <c r="J98" s="37" t="s">
        <v>62</v>
      </c>
      <c r="K98" s="38">
        <f t="shared" si="14"/>
        <v>0</v>
      </c>
    </row>
    <row r="99" spans="1:11" ht="15" customHeight="1">
      <c r="A99" s="140"/>
      <c r="B99" s="135"/>
      <c r="C99" s="108" t="s">
        <v>130</v>
      </c>
      <c r="D99" s="109"/>
      <c r="E99" s="45">
        <f t="shared" si="15"/>
        <v>0</v>
      </c>
      <c r="F99" s="45">
        <f t="shared" si="12"/>
        <v>0</v>
      </c>
      <c r="G99" s="45">
        <f t="shared" si="13"/>
        <v>0</v>
      </c>
      <c r="H99" s="46">
        <v>43000</v>
      </c>
      <c r="I99" s="36" t="s">
        <v>146</v>
      </c>
      <c r="J99" s="37" t="s">
        <v>62</v>
      </c>
      <c r="K99" s="38">
        <f t="shared" si="14"/>
        <v>0</v>
      </c>
    </row>
    <row r="100" spans="1:11" ht="15" customHeight="1">
      <c r="A100" s="141"/>
      <c r="B100" s="136"/>
      <c r="C100" s="110" t="s">
        <v>131</v>
      </c>
      <c r="D100" s="111"/>
      <c r="E100" s="45">
        <f t="shared" si="15"/>
        <v>0</v>
      </c>
      <c r="F100" s="45">
        <f t="shared" si="12"/>
        <v>0</v>
      </c>
      <c r="G100" s="45">
        <f t="shared" si="13"/>
        <v>0</v>
      </c>
      <c r="H100" s="60" t="s">
        <v>139</v>
      </c>
      <c r="I100" s="36" t="s">
        <v>146</v>
      </c>
      <c r="J100" s="37" t="s">
        <v>62</v>
      </c>
      <c r="K100" s="38">
        <f t="shared" si="14"/>
        <v>0</v>
      </c>
    </row>
    <row r="101" spans="1:11" ht="15" customHeight="1">
      <c r="A101" s="139"/>
      <c r="B101" s="142"/>
      <c r="C101" s="143" t="s">
        <v>132</v>
      </c>
      <c r="D101" s="143"/>
      <c r="E101" s="57"/>
      <c r="F101" s="57"/>
      <c r="G101" s="144"/>
      <c r="H101" s="144"/>
      <c r="I101" s="36"/>
      <c r="J101" s="37"/>
      <c r="K101" s="38"/>
    </row>
    <row r="102" spans="1:11" ht="15" customHeight="1">
      <c r="A102" s="140"/>
      <c r="B102" s="142"/>
      <c r="C102" s="143" t="s">
        <v>165</v>
      </c>
      <c r="D102" s="143"/>
      <c r="E102" s="57"/>
      <c r="F102" s="57"/>
      <c r="G102" s="145"/>
      <c r="H102" s="145"/>
      <c r="I102" s="36"/>
      <c r="J102" s="37"/>
      <c r="K102" s="38"/>
    </row>
    <row r="103" spans="1:11" ht="15" customHeight="1">
      <c r="A103" s="140"/>
      <c r="B103" s="142"/>
      <c r="C103" s="147" t="s">
        <v>166</v>
      </c>
      <c r="D103" s="147"/>
      <c r="E103" s="57"/>
      <c r="F103" s="57"/>
      <c r="G103" s="145"/>
      <c r="H103" s="145"/>
      <c r="I103" s="36"/>
      <c r="J103" s="37"/>
      <c r="K103" s="38"/>
    </row>
    <row r="104" spans="1:11" ht="15" customHeight="1">
      <c r="A104" s="140"/>
      <c r="B104" s="142"/>
      <c r="C104" s="143" t="s">
        <v>59</v>
      </c>
      <c r="D104" s="56" t="s">
        <v>60</v>
      </c>
      <c r="E104" s="57"/>
      <c r="F104" s="57"/>
      <c r="G104" s="145"/>
      <c r="H104" s="145"/>
      <c r="I104" s="36"/>
      <c r="J104" s="37"/>
      <c r="K104" s="38"/>
    </row>
    <row r="105" spans="1:11" ht="15" customHeight="1">
      <c r="A105" s="140"/>
      <c r="B105" s="142"/>
      <c r="C105" s="143"/>
      <c r="D105" s="56" t="s">
        <v>61</v>
      </c>
      <c r="E105" s="57"/>
      <c r="F105" s="57"/>
      <c r="G105" s="145"/>
      <c r="H105" s="145"/>
      <c r="I105" s="36"/>
      <c r="J105" s="37"/>
      <c r="K105" s="38"/>
    </row>
    <row r="106" spans="1:11" ht="15" customHeight="1">
      <c r="A106" s="140"/>
      <c r="B106" s="142"/>
      <c r="C106" s="143" t="s">
        <v>130</v>
      </c>
      <c r="D106" s="143"/>
      <c r="E106" s="57"/>
      <c r="F106" s="57"/>
      <c r="G106" s="145"/>
      <c r="H106" s="145"/>
      <c r="I106" s="36"/>
      <c r="J106" s="37"/>
      <c r="K106" s="38"/>
    </row>
    <row r="107" spans="1:11" ht="15" customHeight="1">
      <c r="A107" s="140"/>
      <c r="B107" s="142"/>
      <c r="C107" s="147" t="s">
        <v>131</v>
      </c>
      <c r="D107" s="147"/>
      <c r="E107" s="57"/>
      <c r="F107" s="57"/>
      <c r="G107" s="146"/>
      <c r="H107" s="146"/>
      <c r="I107" s="36"/>
      <c r="J107" s="37"/>
      <c r="K107" s="38"/>
    </row>
    <row r="108" spans="1:11" ht="15" customHeight="1">
      <c r="A108" s="140"/>
      <c r="B108" s="139"/>
      <c r="C108" s="114" t="s">
        <v>132</v>
      </c>
      <c r="D108" s="115"/>
      <c r="E108" s="57"/>
      <c r="F108" s="57"/>
      <c r="G108" s="144"/>
      <c r="H108" s="144"/>
      <c r="I108" s="36"/>
      <c r="J108" s="37"/>
      <c r="K108" s="38"/>
    </row>
    <row r="109" spans="1:11" ht="15" customHeight="1">
      <c r="A109" s="140"/>
      <c r="B109" s="140"/>
      <c r="C109" s="143" t="s">
        <v>165</v>
      </c>
      <c r="D109" s="143"/>
      <c r="E109" s="57"/>
      <c r="F109" s="57"/>
      <c r="G109" s="145"/>
      <c r="H109" s="145"/>
      <c r="I109" s="36"/>
      <c r="J109" s="37"/>
      <c r="K109" s="38"/>
    </row>
    <row r="110" spans="1:11" ht="15" customHeight="1">
      <c r="A110" s="140"/>
      <c r="B110" s="140"/>
      <c r="C110" s="147" t="s">
        <v>166</v>
      </c>
      <c r="D110" s="147"/>
      <c r="E110" s="57"/>
      <c r="F110" s="57"/>
      <c r="G110" s="145"/>
      <c r="H110" s="145"/>
      <c r="I110" s="36"/>
      <c r="J110" s="37"/>
      <c r="K110" s="38"/>
    </row>
    <row r="111" spans="1:11" ht="15" customHeight="1">
      <c r="A111" s="140"/>
      <c r="B111" s="140"/>
      <c r="C111" s="112" t="s">
        <v>59</v>
      </c>
      <c r="D111" s="56" t="s">
        <v>60</v>
      </c>
      <c r="E111" s="57"/>
      <c r="F111" s="57"/>
      <c r="G111" s="145"/>
      <c r="H111" s="145"/>
      <c r="I111" s="36"/>
      <c r="J111" s="37"/>
      <c r="K111" s="38"/>
    </row>
    <row r="112" spans="1:11" ht="15" customHeight="1">
      <c r="A112" s="140"/>
      <c r="B112" s="140"/>
      <c r="C112" s="113"/>
      <c r="D112" s="56" t="s">
        <v>61</v>
      </c>
      <c r="E112" s="57"/>
      <c r="F112" s="57"/>
      <c r="G112" s="145"/>
      <c r="H112" s="145"/>
      <c r="I112" s="36"/>
      <c r="J112" s="37"/>
      <c r="K112" s="38"/>
    </row>
    <row r="113" spans="1:11" ht="15" customHeight="1">
      <c r="A113" s="140"/>
      <c r="B113" s="140"/>
      <c r="C113" s="114" t="s">
        <v>130</v>
      </c>
      <c r="D113" s="115"/>
      <c r="E113" s="57"/>
      <c r="F113" s="57"/>
      <c r="G113" s="145"/>
      <c r="H113" s="145"/>
      <c r="I113" s="36"/>
      <c r="J113" s="37"/>
      <c r="K113" s="38"/>
    </row>
    <row r="114" spans="1:11" ht="15" customHeight="1">
      <c r="A114" s="140"/>
      <c r="B114" s="141"/>
      <c r="C114" s="116" t="s">
        <v>131</v>
      </c>
      <c r="D114" s="117"/>
      <c r="E114" s="57"/>
      <c r="F114" s="57"/>
      <c r="G114" s="146"/>
      <c r="H114" s="146"/>
      <c r="I114" s="36"/>
      <c r="J114" s="37"/>
      <c r="K114" s="38"/>
    </row>
    <row r="115" spans="1:11" ht="15" customHeight="1">
      <c r="A115" s="140"/>
      <c r="B115" s="134" t="s">
        <v>50</v>
      </c>
      <c r="C115" s="108" t="s">
        <v>132</v>
      </c>
      <c r="D115" s="109"/>
      <c r="E115" s="45">
        <f>SUM(E101,E108)</f>
        <v>0</v>
      </c>
      <c r="F115" s="45">
        <f>SUM(F101,F108)</f>
        <v>0</v>
      </c>
      <c r="G115" s="45">
        <f>IF(H115&gt;E115-F115,E115-F115,H115)</f>
        <v>0</v>
      </c>
      <c r="H115" s="46">
        <v>175000</v>
      </c>
      <c r="I115" s="36" t="s">
        <v>146</v>
      </c>
      <c r="J115" s="37" t="s">
        <v>62</v>
      </c>
      <c r="K115" s="38">
        <f>E115-F115</f>
        <v>0</v>
      </c>
    </row>
    <row r="116" spans="1:11" ht="15" customHeight="1">
      <c r="A116" s="140"/>
      <c r="B116" s="135"/>
      <c r="C116" s="137" t="s">
        <v>165</v>
      </c>
      <c r="D116" s="137"/>
      <c r="E116" s="45">
        <f>SUM(E102,E109)</f>
        <v>0</v>
      </c>
      <c r="F116" s="45">
        <f t="shared" ref="F116:F121" si="16">SUM(F102,F109)</f>
        <v>0</v>
      </c>
      <c r="G116" s="45">
        <f t="shared" ref="G116:G121" si="17">IF(H116&gt;E116-F116,E116-F116,H116)</f>
        <v>0</v>
      </c>
      <c r="H116" s="46">
        <v>57000</v>
      </c>
      <c r="I116" s="36" t="s">
        <v>146</v>
      </c>
      <c r="J116" s="37" t="s">
        <v>62</v>
      </c>
      <c r="K116" s="38">
        <f t="shared" ref="K116:K121" si="18">E116-F116</f>
        <v>0</v>
      </c>
    </row>
    <row r="117" spans="1:11" ht="15" customHeight="1">
      <c r="A117" s="140"/>
      <c r="B117" s="135"/>
      <c r="C117" s="138" t="s">
        <v>166</v>
      </c>
      <c r="D117" s="138"/>
      <c r="E117" s="45">
        <f t="shared" ref="E117:E121" si="19">SUM(E103,E110)</f>
        <v>0</v>
      </c>
      <c r="F117" s="45">
        <f t="shared" si="16"/>
        <v>0</v>
      </c>
      <c r="G117" s="45">
        <f t="shared" si="17"/>
        <v>0</v>
      </c>
      <c r="H117" s="46">
        <v>21000</v>
      </c>
      <c r="I117" s="36" t="s">
        <v>146</v>
      </c>
      <c r="J117" s="37" t="s">
        <v>62</v>
      </c>
      <c r="K117" s="38">
        <f t="shared" si="18"/>
        <v>0</v>
      </c>
    </row>
    <row r="118" spans="1:11" ht="15" customHeight="1">
      <c r="A118" s="140"/>
      <c r="B118" s="135"/>
      <c r="C118" s="106" t="s">
        <v>59</v>
      </c>
      <c r="D118" s="44" t="s">
        <v>60</v>
      </c>
      <c r="E118" s="45">
        <f t="shared" si="19"/>
        <v>0</v>
      </c>
      <c r="F118" s="45">
        <f t="shared" si="16"/>
        <v>0</v>
      </c>
      <c r="G118" s="45">
        <f t="shared" si="17"/>
        <v>0</v>
      </c>
      <c r="H118" s="46">
        <v>10000</v>
      </c>
      <c r="I118" s="36" t="s">
        <v>146</v>
      </c>
      <c r="J118" s="37" t="s">
        <v>62</v>
      </c>
      <c r="K118" s="38">
        <f t="shared" si="18"/>
        <v>0</v>
      </c>
    </row>
    <row r="119" spans="1:11" ht="15" customHeight="1">
      <c r="A119" s="140"/>
      <c r="B119" s="135"/>
      <c r="C119" s="107"/>
      <c r="D119" s="44" t="s">
        <v>61</v>
      </c>
      <c r="E119" s="45">
        <f t="shared" si="19"/>
        <v>0</v>
      </c>
      <c r="F119" s="45">
        <f t="shared" si="16"/>
        <v>0</v>
      </c>
      <c r="G119" s="45">
        <f t="shared" si="17"/>
        <v>0</v>
      </c>
      <c r="H119" s="46">
        <v>15000</v>
      </c>
      <c r="I119" s="36" t="s">
        <v>146</v>
      </c>
      <c r="J119" s="37" t="s">
        <v>62</v>
      </c>
      <c r="K119" s="38">
        <f t="shared" si="18"/>
        <v>0</v>
      </c>
    </row>
    <row r="120" spans="1:11" ht="15" customHeight="1">
      <c r="A120" s="140"/>
      <c r="B120" s="135"/>
      <c r="C120" s="108" t="s">
        <v>130</v>
      </c>
      <c r="D120" s="109"/>
      <c r="E120" s="45">
        <f t="shared" si="19"/>
        <v>0</v>
      </c>
      <c r="F120" s="45">
        <f t="shared" si="16"/>
        <v>0</v>
      </c>
      <c r="G120" s="45">
        <f t="shared" si="17"/>
        <v>0</v>
      </c>
      <c r="H120" s="46">
        <v>43000</v>
      </c>
      <c r="I120" s="36" t="s">
        <v>146</v>
      </c>
      <c r="J120" s="37" t="s">
        <v>62</v>
      </c>
      <c r="K120" s="38">
        <f t="shared" si="18"/>
        <v>0</v>
      </c>
    </row>
    <row r="121" spans="1:11" ht="15" customHeight="1">
      <c r="A121" s="141"/>
      <c r="B121" s="136"/>
      <c r="C121" s="110" t="s">
        <v>131</v>
      </c>
      <c r="D121" s="111"/>
      <c r="E121" s="45">
        <f t="shared" si="19"/>
        <v>0</v>
      </c>
      <c r="F121" s="45">
        <f t="shared" si="16"/>
        <v>0</v>
      </c>
      <c r="G121" s="45">
        <f t="shared" si="17"/>
        <v>0</v>
      </c>
      <c r="H121" s="60" t="s">
        <v>139</v>
      </c>
      <c r="I121" s="36" t="s">
        <v>146</v>
      </c>
      <c r="J121" s="37" t="s">
        <v>62</v>
      </c>
      <c r="K121" s="38">
        <f t="shared" si="18"/>
        <v>0</v>
      </c>
    </row>
    <row r="122" spans="1:11" ht="15" customHeight="1">
      <c r="A122" s="139"/>
      <c r="B122" s="142"/>
      <c r="C122" s="143" t="s">
        <v>132</v>
      </c>
      <c r="D122" s="143"/>
      <c r="E122" s="57"/>
      <c r="F122" s="57"/>
      <c r="G122" s="144"/>
      <c r="H122" s="144"/>
      <c r="I122" s="36"/>
      <c r="J122" s="37"/>
      <c r="K122" s="38"/>
    </row>
    <row r="123" spans="1:11" ht="15" customHeight="1">
      <c r="A123" s="140"/>
      <c r="B123" s="142"/>
      <c r="C123" s="143" t="s">
        <v>165</v>
      </c>
      <c r="D123" s="143"/>
      <c r="E123" s="57"/>
      <c r="F123" s="57"/>
      <c r="G123" s="145"/>
      <c r="H123" s="145"/>
      <c r="I123" s="36"/>
      <c r="J123" s="37"/>
      <c r="K123" s="38"/>
    </row>
    <row r="124" spans="1:11" ht="15" customHeight="1">
      <c r="A124" s="140"/>
      <c r="B124" s="142"/>
      <c r="C124" s="147" t="s">
        <v>166</v>
      </c>
      <c r="D124" s="147"/>
      <c r="E124" s="57"/>
      <c r="F124" s="57"/>
      <c r="G124" s="145"/>
      <c r="H124" s="145"/>
      <c r="I124" s="36"/>
      <c r="J124" s="37"/>
      <c r="K124" s="38"/>
    </row>
    <row r="125" spans="1:11" ht="15" customHeight="1">
      <c r="A125" s="140"/>
      <c r="B125" s="142"/>
      <c r="C125" s="143" t="s">
        <v>59</v>
      </c>
      <c r="D125" s="56" t="s">
        <v>60</v>
      </c>
      <c r="E125" s="57"/>
      <c r="F125" s="57"/>
      <c r="G125" s="145"/>
      <c r="H125" s="145"/>
      <c r="I125" s="36"/>
      <c r="J125" s="37"/>
      <c r="K125" s="38"/>
    </row>
    <row r="126" spans="1:11" ht="15" customHeight="1">
      <c r="A126" s="140"/>
      <c r="B126" s="142"/>
      <c r="C126" s="143"/>
      <c r="D126" s="56" t="s">
        <v>61</v>
      </c>
      <c r="E126" s="57"/>
      <c r="F126" s="57"/>
      <c r="G126" s="145"/>
      <c r="H126" s="145"/>
      <c r="I126" s="36"/>
      <c r="J126" s="37"/>
      <c r="K126" s="38"/>
    </row>
    <row r="127" spans="1:11" ht="15" customHeight="1">
      <c r="A127" s="140"/>
      <c r="B127" s="142"/>
      <c r="C127" s="143" t="s">
        <v>130</v>
      </c>
      <c r="D127" s="143"/>
      <c r="E127" s="57"/>
      <c r="F127" s="57"/>
      <c r="G127" s="145"/>
      <c r="H127" s="145"/>
      <c r="I127" s="36"/>
      <c r="J127" s="37"/>
      <c r="K127" s="38"/>
    </row>
    <row r="128" spans="1:11" ht="15" customHeight="1">
      <c r="A128" s="140"/>
      <c r="B128" s="142"/>
      <c r="C128" s="147" t="s">
        <v>131</v>
      </c>
      <c r="D128" s="147"/>
      <c r="E128" s="57"/>
      <c r="F128" s="57"/>
      <c r="G128" s="146"/>
      <c r="H128" s="146"/>
      <c r="I128" s="36"/>
      <c r="J128" s="37"/>
      <c r="K128" s="38"/>
    </row>
    <row r="129" spans="1:11" ht="15" customHeight="1">
      <c r="A129" s="140"/>
      <c r="B129" s="139"/>
      <c r="C129" s="114" t="s">
        <v>132</v>
      </c>
      <c r="D129" s="115"/>
      <c r="E129" s="57"/>
      <c r="F129" s="57"/>
      <c r="G129" s="144"/>
      <c r="H129" s="144"/>
      <c r="I129" s="36"/>
      <c r="J129" s="37"/>
      <c r="K129" s="38"/>
    </row>
    <row r="130" spans="1:11" ht="15" customHeight="1">
      <c r="A130" s="140"/>
      <c r="B130" s="140"/>
      <c r="C130" s="143" t="s">
        <v>165</v>
      </c>
      <c r="D130" s="143"/>
      <c r="E130" s="57"/>
      <c r="F130" s="57"/>
      <c r="G130" s="145"/>
      <c r="H130" s="145"/>
      <c r="I130" s="36"/>
      <c r="J130" s="37"/>
      <c r="K130" s="38"/>
    </row>
    <row r="131" spans="1:11" ht="15" customHeight="1">
      <c r="A131" s="140"/>
      <c r="B131" s="140"/>
      <c r="C131" s="147" t="s">
        <v>166</v>
      </c>
      <c r="D131" s="147"/>
      <c r="E131" s="57"/>
      <c r="F131" s="57"/>
      <c r="G131" s="145"/>
      <c r="H131" s="145"/>
      <c r="I131" s="36"/>
      <c r="J131" s="37"/>
      <c r="K131" s="38"/>
    </row>
    <row r="132" spans="1:11" ht="15" customHeight="1">
      <c r="A132" s="140"/>
      <c r="B132" s="140"/>
      <c r="C132" s="112" t="s">
        <v>59</v>
      </c>
      <c r="D132" s="56" t="s">
        <v>60</v>
      </c>
      <c r="E132" s="57"/>
      <c r="F132" s="57"/>
      <c r="G132" s="145"/>
      <c r="H132" s="145"/>
      <c r="I132" s="36"/>
      <c r="J132" s="37"/>
      <c r="K132" s="38"/>
    </row>
    <row r="133" spans="1:11" ht="15" customHeight="1">
      <c r="A133" s="140"/>
      <c r="B133" s="140"/>
      <c r="C133" s="113"/>
      <c r="D133" s="56" t="s">
        <v>61</v>
      </c>
      <c r="E133" s="57"/>
      <c r="F133" s="57"/>
      <c r="G133" s="145"/>
      <c r="H133" s="145"/>
      <c r="I133" s="36"/>
      <c r="J133" s="37"/>
      <c r="K133" s="38"/>
    </row>
    <row r="134" spans="1:11" ht="15" customHeight="1">
      <c r="A134" s="140"/>
      <c r="B134" s="140"/>
      <c r="C134" s="114" t="s">
        <v>130</v>
      </c>
      <c r="D134" s="115"/>
      <c r="E134" s="57"/>
      <c r="F134" s="57"/>
      <c r="G134" s="145"/>
      <c r="H134" s="145"/>
      <c r="I134" s="36"/>
      <c r="J134" s="37"/>
      <c r="K134" s="38"/>
    </row>
    <row r="135" spans="1:11" ht="15" customHeight="1">
      <c r="A135" s="140"/>
      <c r="B135" s="141"/>
      <c r="C135" s="116" t="s">
        <v>131</v>
      </c>
      <c r="D135" s="117"/>
      <c r="E135" s="57"/>
      <c r="F135" s="57"/>
      <c r="G135" s="146"/>
      <c r="H135" s="146"/>
      <c r="I135" s="36"/>
      <c r="J135" s="37"/>
      <c r="K135" s="38"/>
    </row>
    <row r="136" spans="1:11" ht="15" customHeight="1">
      <c r="A136" s="140"/>
      <c r="B136" s="134" t="s">
        <v>50</v>
      </c>
      <c r="C136" s="108" t="s">
        <v>132</v>
      </c>
      <c r="D136" s="109"/>
      <c r="E136" s="45">
        <f>SUM(E122,E129)</f>
        <v>0</v>
      </c>
      <c r="F136" s="45">
        <f>SUM(F122,F129)</f>
        <v>0</v>
      </c>
      <c r="G136" s="45">
        <f>IF(H136&gt;E136-F136,E136-F136,H136)</f>
        <v>0</v>
      </c>
      <c r="H136" s="46">
        <v>175000</v>
      </c>
      <c r="I136" s="36" t="s">
        <v>146</v>
      </c>
      <c r="J136" s="37" t="s">
        <v>62</v>
      </c>
      <c r="K136" s="38">
        <f>E136-F136</f>
        <v>0</v>
      </c>
    </row>
    <row r="137" spans="1:11" ht="15" customHeight="1">
      <c r="A137" s="140"/>
      <c r="B137" s="135"/>
      <c r="C137" s="137" t="s">
        <v>165</v>
      </c>
      <c r="D137" s="137"/>
      <c r="E137" s="45">
        <f>SUM(E123,E130)</f>
        <v>0</v>
      </c>
      <c r="F137" s="45">
        <f t="shared" ref="F137:F142" si="20">SUM(F123,F130)</f>
        <v>0</v>
      </c>
      <c r="G137" s="45">
        <f t="shared" ref="G137:G142" si="21">IF(H137&gt;E137-F137,E137-F137,H137)</f>
        <v>0</v>
      </c>
      <c r="H137" s="46">
        <v>57000</v>
      </c>
      <c r="I137" s="36" t="s">
        <v>146</v>
      </c>
      <c r="J137" s="37" t="s">
        <v>62</v>
      </c>
      <c r="K137" s="38">
        <f t="shared" ref="K137:K142" si="22">E137-F137</f>
        <v>0</v>
      </c>
    </row>
    <row r="138" spans="1:11" ht="15" customHeight="1">
      <c r="A138" s="140"/>
      <c r="B138" s="135"/>
      <c r="C138" s="138" t="s">
        <v>166</v>
      </c>
      <c r="D138" s="138"/>
      <c r="E138" s="45">
        <f t="shared" ref="E138:E142" si="23">SUM(E124,E131)</f>
        <v>0</v>
      </c>
      <c r="F138" s="45">
        <f t="shared" si="20"/>
        <v>0</v>
      </c>
      <c r="G138" s="45">
        <f t="shared" si="21"/>
        <v>0</v>
      </c>
      <c r="H138" s="46">
        <v>21000</v>
      </c>
      <c r="I138" s="36" t="s">
        <v>146</v>
      </c>
      <c r="J138" s="37" t="s">
        <v>62</v>
      </c>
      <c r="K138" s="38">
        <f t="shared" si="22"/>
        <v>0</v>
      </c>
    </row>
    <row r="139" spans="1:11" ht="15" customHeight="1">
      <c r="A139" s="140"/>
      <c r="B139" s="135"/>
      <c r="C139" s="106" t="s">
        <v>59</v>
      </c>
      <c r="D139" s="44" t="s">
        <v>60</v>
      </c>
      <c r="E139" s="45">
        <f t="shared" si="23"/>
        <v>0</v>
      </c>
      <c r="F139" s="45">
        <f t="shared" si="20"/>
        <v>0</v>
      </c>
      <c r="G139" s="45">
        <f t="shared" si="21"/>
        <v>0</v>
      </c>
      <c r="H139" s="46">
        <v>10000</v>
      </c>
      <c r="I139" s="36" t="s">
        <v>146</v>
      </c>
      <c r="J139" s="37" t="s">
        <v>62</v>
      </c>
      <c r="K139" s="38">
        <f t="shared" si="22"/>
        <v>0</v>
      </c>
    </row>
    <row r="140" spans="1:11" ht="15" customHeight="1">
      <c r="A140" s="140"/>
      <c r="B140" s="135"/>
      <c r="C140" s="107"/>
      <c r="D140" s="44" t="s">
        <v>61</v>
      </c>
      <c r="E140" s="45">
        <f t="shared" si="23"/>
        <v>0</v>
      </c>
      <c r="F140" s="45">
        <f t="shared" si="20"/>
        <v>0</v>
      </c>
      <c r="G140" s="45">
        <f t="shared" si="21"/>
        <v>0</v>
      </c>
      <c r="H140" s="46">
        <v>15000</v>
      </c>
      <c r="I140" s="36" t="s">
        <v>146</v>
      </c>
      <c r="J140" s="37" t="s">
        <v>62</v>
      </c>
      <c r="K140" s="38">
        <f t="shared" si="22"/>
        <v>0</v>
      </c>
    </row>
    <row r="141" spans="1:11" ht="15" customHeight="1">
      <c r="A141" s="140"/>
      <c r="B141" s="135"/>
      <c r="C141" s="108" t="s">
        <v>130</v>
      </c>
      <c r="D141" s="109"/>
      <c r="E141" s="45">
        <f t="shared" si="23"/>
        <v>0</v>
      </c>
      <c r="F141" s="45">
        <f t="shared" si="20"/>
        <v>0</v>
      </c>
      <c r="G141" s="45">
        <f t="shared" si="21"/>
        <v>0</v>
      </c>
      <c r="H141" s="46">
        <v>43000</v>
      </c>
      <c r="I141" s="36" t="s">
        <v>146</v>
      </c>
      <c r="J141" s="37" t="s">
        <v>62</v>
      </c>
      <c r="K141" s="38">
        <f t="shared" si="22"/>
        <v>0</v>
      </c>
    </row>
    <row r="142" spans="1:11" ht="15" customHeight="1">
      <c r="A142" s="141"/>
      <c r="B142" s="136"/>
      <c r="C142" s="110" t="s">
        <v>131</v>
      </c>
      <c r="D142" s="111"/>
      <c r="E142" s="45">
        <f t="shared" si="23"/>
        <v>0</v>
      </c>
      <c r="F142" s="45">
        <f t="shared" si="20"/>
        <v>0</v>
      </c>
      <c r="G142" s="45">
        <f t="shared" si="21"/>
        <v>0</v>
      </c>
      <c r="H142" s="60" t="s">
        <v>139</v>
      </c>
      <c r="I142" s="36" t="s">
        <v>146</v>
      </c>
      <c r="J142" s="37" t="s">
        <v>62</v>
      </c>
      <c r="K142" s="38">
        <f t="shared" si="22"/>
        <v>0</v>
      </c>
    </row>
    <row r="143" spans="1:11" ht="15" customHeight="1">
      <c r="A143" s="139"/>
      <c r="B143" s="142"/>
      <c r="C143" s="143" t="s">
        <v>132</v>
      </c>
      <c r="D143" s="143"/>
      <c r="E143" s="57"/>
      <c r="F143" s="57"/>
      <c r="G143" s="144"/>
      <c r="H143" s="144"/>
      <c r="I143" s="36"/>
      <c r="J143" s="37"/>
      <c r="K143" s="38"/>
    </row>
    <row r="144" spans="1:11" ht="15" customHeight="1">
      <c r="A144" s="140"/>
      <c r="B144" s="142"/>
      <c r="C144" s="143" t="s">
        <v>165</v>
      </c>
      <c r="D144" s="143"/>
      <c r="E144" s="57"/>
      <c r="F144" s="57"/>
      <c r="G144" s="145"/>
      <c r="H144" s="145"/>
      <c r="I144" s="36"/>
      <c r="J144" s="37"/>
      <c r="K144" s="38"/>
    </row>
    <row r="145" spans="1:11" ht="15" customHeight="1">
      <c r="A145" s="140"/>
      <c r="B145" s="142"/>
      <c r="C145" s="147" t="s">
        <v>166</v>
      </c>
      <c r="D145" s="147"/>
      <c r="E145" s="57"/>
      <c r="F145" s="57"/>
      <c r="G145" s="145"/>
      <c r="H145" s="145"/>
      <c r="I145" s="36"/>
      <c r="J145" s="37"/>
      <c r="K145" s="38"/>
    </row>
    <row r="146" spans="1:11" ht="15" customHeight="1">
      <c r="A146" s="140"/>
      <c r="B146" s="142"/>
      <c r="C146" s="143" t="s">
        <v>59</v>
      </c>
      <c r="D146" s="56" t="s">
        <v>60</v>
      </c>
      <c r="E146" s="57"/>
      <c r="F146" s="57"/>
      <c r="G146" s="145"/>
      <c r="H146" s="145"/>
      <c r="I146" s="36"/>
      <c r="J146" s="37"/>
      <c r="K146" s="38"/>
    </row>
    <row r="147" spans="1:11" ht="15" customHeight="1">
      <c r="A147" s="140"/>
      <c r="B147" s="142"/>
      <c r="C147" s="143"/>
      <c r="D147" s="56" t="s">
        <v>61</v>
      </c>
      <c r="E147" s="57"/>
      <c r="F147" s="57"/>
      <c r="G147" s="145"/>
      <c r="H147" s="145"/>
      <c r="I147" s="36"/>
      <c r="J147" s="37"/>
      <c r="K147" s="38"/>
    </row>
    <row r="148" spans="1:11" ht="15" customHeight="1">
      <c r="A148" s="140"/>
      <c r="B148" s="142"/>
      <c r="C148" s="143" t="s">
        <v>130</v>
      </c>
      <c r="D148" s="143"/>
      <c r="E148" s="57"/>
      <c r="F148" s="57"/>
      <c r="G148" s="145"/>
      <c r="H148" s="145"/>
      <c r="I148" s="36"/>
      <c r="J148" s="37"/>
      <c r="K148" s="38"/>
    </row>
    <row r="149" spans="1:11" ht="15" customHeight="1">
      <c r="A149" s="140"/>
      <c r="B149" s="142"/>
      <c r="C149" s="147" t="s">
        <v>131</v>
      </c>
      <c r="D149" s="147"/>
      <c r="E149" s="57"/>
      <c r="F149" s="57"/>
      <c r="G149" s="146"/>
      <c r="H149" s="146"/>
      <c r="I149" s="36"/>
      <c r="J149" s="37"/>
      <c r="K149" s="38"/>
    </row>
    <row r="150" spans="1:11" ht="15" customHeight="1">
      <c r="A150" s="140"/>
      <c r="B150" s="139"/>
      <c r="C150" s="114" t="s">
        <v>132</v>
      </c>
      <c r="D150" s="115"/>
      <c r="E150" s="57"/>
      <c r="F150" s="57"/>
      <c r="G150" s="144"/>
      <c r="H150" s="144"/>
      <c r="I150" s="36"/>
      <c r="J150" s="37"/>
      <c r="K150" s="38"/>
    </row>
    <row r="151" spans="1:11" ht="15" customHeight="1">
      <c r="A151" s="140"/>
      <c r="B151" s="140"/>
      <c r="C151" s="143" t="s">
        <v>165</v>
      </c>
      <c r="D151" s="143"/>
      <c r="E151" s="57"/>
      <c r="F151" s="57"/>
      <c r="G151" s="145"/>
      <c r="H151" s="145"/>
      <c r="I151" s="36"/>
      <c r="J151" s="37"/>
      <c r="K151" s="38"/>
    </row>
    <row r="152" spans="1:11" ht="15" customHeight="1">
      <c r="A152" s="140"/>
      <c r="B152" s="140"/>
      <c r="C152" s="147" t="s">
        <v>166</v>
      </c>
      <c r="D152" s="147"/>
      <c r="E152" s="57"/>
      <c r="F152" s="57"/>
      <c r="G152" s="145"/>
      <c r="H152" s="145"/>
      <c r="I152" s="36"/>
      <c r="J152" s="37"/>
      <c r="K152" s="38"/>
    </row>
    <row r="153" spans="1:11" ht="15" customHeight="1">
      <c r="A153" s="140"/>
      <c r="B153" s="140"/>
      <c r="C153" s="112" t="s">
        <v>59</v>
      </c>
      <c r="D153" s="56" t="s">
        <v>60</v>
      </c>
      <c r="E153" s="57"/>
      <c r="F153" s="57"/>
      <c r="G153" s="145"/>
      <c r="H153" s="145"/>
      <c r="I153" s="36"/>
      <c r="J153" s="37"/>
      <c r="K153" s="38"/>
    </row>
    <row r="154" spans="1:11" ht="15" customHeight="1">
      <c r="A154" s="140"/>
      <c r="B154" s="140"/>
      <c r="C154" s="113"/>
      <c r="D154" s="56" t="s">
        <v>61</v>
      </c>
      <c r="E154" s="57"/>
      <c r="F154" s="57"/>
      <c r="G154" s="145"/>
      <c r="H154" s="145"/>
      <c r="I154" s="36"/>
      <c r="J154" s="37"/>
      <c r="K154" s="38"/>
    </row>
    <row r="155" spans="1:11" ht="15" customHeight="1">
      <c r="A155" s="140"/>
      <c r="B155" s="140"/>
      <c r="C155" s="114" t="s">
        <v>130</v>
      </c>
      <c r="D155" s="115"/>
      <c r="E155" s="57"/>
      <c r="F155" s="57"/>
      <c r="G155" s="145"/>
      <c r="H155" s="145"/>
      <c r="I155" s="36"/>
      <c r="J155" s="37"/>
      <c r="K155" s="38"/>
    </row>
    <row r="156" spans="1:11" ht="15" customHeight="1">
      <c r="A156" s="140"/>
      <c r="B156" s="141"/>
      <c r="C156" s="116" t="s">
        <v>131</v>
      </c>
      <c r="D156" s="117"/>
      <c r="E156" s="57"/>
      <c r="F156" s="57"/>
      <c r="G156" s="146"/>
      <c r="H156" s="146"/>
      <c r="I156" s="36"/>
      <c r="J156" s="37"/>
      <c r="K156" s="38"/>
    </row>
    <row r="157" spans="1:11" ht="15" customHeight="1">
      <c r="A157" s="140"/>
      <c r="B157" s="134" t="s">
        <v>50</v>
      </c>
      <c r="C157" s="108" t="s">
        <v>132</v>
      </c>
      <c r="D157" s="109"/>
      <c r="E157" s="45">
        <f>SUM(E143,E150)</f>
        <v>0</v>
      </c>
      <c r="F157" s="45">
        <f>SUM(F143,F150)</f>
        <v>0</v>
      </c>
      <c r="G157" s="45">
        <f>IF(H157&gt;E157-F157,E157-F157,H157)</f>
        <v>0</v>
      </c>
      <c r="H157" s="46">
        <v>175000</v>
      </c>
      <c r="I157" s="36" t="s">
        <v>146</v>
      </c>
      <c r="J157" s="37" t="s">
        <v>62</v>
      </c>
      <c r="K157" s="38">
        <f>E157-F157</f>
        <v>0</v>
      </c>
    </row>
    <row r="158" spans="1:11" ht="15" customHeight="1">
      <c r="A158" s="140"/>
      <c r="B158" s="135"/>
      <c r="C158" s="137" t="s">
        <v>165</v>
      </c>
      <c r="D158" s="137"/>
      <c r="E158" s="45">
        <f>SUM(E144,E151)</f>
        <v>0</v>
      </c>
      <c r="F158" s="45">
        <f t="shared" ref="F158:F163" si="24">SUM(F144,F151)</f>
        <v>0</v>
      </c>
      <c r="G158" s="45">
        <f t="shared" ref="G158:G163" si="25">IF(H158&gt;E158-F158,E158-F158,H158)</f>
        <v>0</v>
      </c>
      <c r="H158" s="46">
        <v>57000</v>
      </c>
      <c r="I158" s="36" t="s">
        <v>146</v>
      </c>
      <c r="J158" s="37" t="s">
        <v>62</v>
      </c>
      <c r="K158" s="38">
        <f t="shared" ref="K158:K163" si="26">E158-F158</f>
        <v>0</v>
      </c>
    </row>
    <row r="159" spans="1:11" ht="15" customHeight="1">
      <c r="A159" s="140"/>
      <c r="B159" s="135"/>
      <c r="C159" s="138" t="s">
        <v>166</v>
      </c>
      <c r="D159" s="138"/>
      <c r="E159" s="45">
        <f t="shared" ref="E159:E163" si="27">SUM(E145,E152)</f>
        <v>0</v>
      </c>
      <c r="F159" s="45">
        <f t="shared" si="24"/>
        <v>0</v>
      </c>
      <c r="G159" s="45">
        <f t="shared" si="25"/>
        <v>0</v>
      </c>
      <c r="H159" s="46">
        <v>21000</v>
      </c>
      <c r="I159" s="36" t="s">
        <v>146</v>
      </c>
      <c r="J159" s="37" t="s">
        <v>62</v>
      </c>
      <c r="K159" s="38">
        <f t="shared" si="26"/>
        <v>0</v>
      </c>
    </row>
    <row r="160" spans="1:11" ht="15" customHeight="1">
      <c r="A160" s="140"/>
      <c r="B160" s="135"/>
      <c r="C160" s="106" t="s">
        <v>59</v>
      </c>
      <c r="D160" s="44" t="s">
        <v>60</v>
      </c>
      <c r="E160" s="45">
        <f t="shared" si="27"/>
        <v>0</v>
      </c>
      <c r="F160" s="45">
        <f t="shared" si="24"/>
        <v>0</v>
      </c>
      <c r="G160" s="45">
        <f t="shared" si="25"/>
        <v>0</v>
      </c>
      <c r="H160" s="46">
        <v>10000</v>
      </c>
      <c r="I160" s="36" t="s">
        <v>146</v>
      </c>
      <c r="J160" s="37" t="s">
        <v>62</v>
      </c>
      <c r="K160" s="38">
        <f t="shared" si="26"/>
        <v>0</v>
      </c>
    </row>
    <row r="161" spans="1:11" ht="15" customHeight="1">
      <c r="A161" s="140"/>
      <c r="B161" s="135"/>
      <c r="C161" s="107"/>
      <c r="D161" s="44" t="s">
        <v>61</v>
      </c>
      <c r="E161" s="45">
        <f t="shared" si="27"/>
        <v>0</v>
      </c>
      <c r="F161" s="45">
        <f t="shared" si="24"/>
        <v>0</v>
      </c>
      <c r="G161" s="45">
        <f t="shared" si="25"/>
        <v>0</v>
      </c>
      <c r="H161" s="46">
        <v>15000</v>
      </c>
      <c r="I161" s="36" t="s">
        <v>146</v>
      </c>
      <c r="J161" s="37" t="s">
        <v>62</v>
      </c>
      <c r="K161" s="38">
        <f t="shared" si="26"/>
        <v>0</v>
      </c>
    </row>
    <row r="162" spans="1:11" ht="15" customHeight="1">
      <c r="A162" s="140"/>
      <c r="B162" s="135"/>
      <c r="C162" s="108" t="s">
        <v>130</v>
      </c>
      <c r="D162" s="109"/>
      <c r="E162" s="45">
        <f t="shared" si="27"/>
        <v>0</v>
      </c>
      <c r="F162" s="45">
        <f t="shared" si="24"/>
        <v>0</v>
      </c>
      <c r="G162" s="45">
        <f t="shared" si="25"/>
        <v>0</v>
      </c>
      <c r="H162" s="46">
        <v>43000</v>
      </c>
      <c r="I162" s="36" t="s">
        <v>146</v>
      </c>
      <c r="J162" s="37" t="s">
        <v>62</v>
      </c>
      <c r="K162" s="38">
        <f t="shared" si="26"/>
        <v>0</v>
      </c>
    </row>
    <row r="163" spans="1:11" ht="15" customHeight="1">
      <c r="A163" s="141"/>
      <c r="B163" s="136"/>
      <c r="C163" s="110" t="s">
        <v>131</v>
      </c>
      <c r="D163" s="111"/>
      <c r="E163" s="45">
        <f t="shared" si="27"/>
        <v>0</v>
      </c>
      <c r="F163" s="45">
        <f t="shared" si="24"/>
        <v>0</v>
      </c>
      <c r="G163" s="45">
        <f t="shared" si="25"/>
        <v>0</v>
      </c>
      <c r="H163" s="60" t="s">
        <v>139</v>
      </c>
      <c r="I163" s="36" t="s">
        <v>146</v>
      </c>
      <c r="J163" s="37" t="s">
        <v>62</v>
      </c>
      <c r="K163" s="38">
        <f t="shared" si="26"/>
        <v>0</v>
      </c>
    </row>
    <row r="164" spans="1:11" ht="15" customHeight="1">
      <c r="A164" s="139"/>
      <c r="B164" s="142"/>
      <c r="C164" s="143" t="s">
        <v>132</v>
      </c>
      <c r="D164" s="143"/>
      <c r="E164" s="57"/>
      <c r="F164" s="57"/>
      <c r="G164" s="144"/>
      <c r="H164" s="144"/>
      <c r="I164" s="36"/>
      <c r="J164" s="37"/>
      <c r="K164" s="38"/>
    </row>
    <row r="165" spans="1:11" ht="15" customHeight="1">
      <c r="A165" s="140"/>
      <c r="B165" s="142"/>
      <c r="C165" s="143" t="s">
        <v>165</v>
      </c>
      <c r="D165" s="143"/>
      <c r="E165" s="57"/>
      <c r="F165" s="57"/>
      <c r="G165" s="145"/>
      <c r="H165" s="145"/>
      <c r="I165" s="36"/>
      <c r="J165" s="37"/>
      <c r="K165" s="38"/>
    </row>
    <row r="166" spans="1:11" ht="15" customHeight="1">
      <c r="A166" s="140"/>
      <c r="B166" s="142"/>
      <c r="C166" s="147" t="s">
        <v>166</v>
      </c>
      <c r="D166" s="147"/>
      <c r="E166" s="57"/>
      <c r="F166" s="57"/>
      <c r="G166" s="145"/>
      <c r="H166" s="145"/>
      <c r="I166" s="36"/>
      <c r="J166" s="37"/>
      <c r="K166" s="38"/>
    </row>
    <row r="167" spans="1:11" ht="15" customHeight="1">
      <c r="A167" s="140"/>
      <c r="B167" s="142"/>
      <c r="C167" s="143" t="s">
        <v>59</v>
      </c>
      <c r="D167" s="56" t="s">
        <v>60</v>
      </c>
      <c r="E167" s="57"/>
      <c r="F167" s="57"/>
      <c r="G167" s="145"/>
      <c r="H167" s="145"/>
      <c r="I167" s="36"/>
      <c r="J167" s="37"/>
      <c r="K167" s="38"/>
    </row>
    <row r="168" spans="1:11" ht="15" customHeight="1">
      <c r="A168" s="140"/>
      <c r="B168" s="142"/>
      <c r="C168" s="143"/>
      <c r="D168" s="56" t="s">
        <v>61</v>
      </c>
      <c r="E168" s="57"/>
      <c r="F168" s="57"/>
      <c r="G168" s="145"/>
      <c r="H168" s="145"/>
      <c r="I168" s="36"/>
      <c r="J168" s="37"/>
      <c r="K168" s="38"/>
    </row>
    <row r="169" spans="1:11" ht="15" customHeight="1">
      <c r="A169" s="140"/>
      <c r="B169" s="142"/>
      <c r="C169" s="143" t="s">
        <v>130</v>
      </c>
      <c r="D169" s="143"/>
      <c r="E169" s="57"/>
      <c r="F169" s="57"/>
      <c r="G169" s="145"/>
      <c r="H169" s="145"/>
      <c r="I169" s="36"/>
      <c r="J169" s="37"/>
      <c r="K169" s="38"/>
    </row>
    <row r="170" spans="1:11" ht="15" customHeight="1">
      <c r="A170" s="140"/>
      <c r="B170" s="142"/>
      <c r="C170" s="147" t="s">
        <v>131</v>
      </c>
      <c r="D170" s="147"/>
      <c r="E170" s="57"/>
      <c r="F170" s="57"/>
      <c r="G170" s="146"/>
      <c r="H170" s="146"/>
      <c r="I170" s="36"/>
      <c r="J170" s="37"/>
      <c r="K170" s="38"/>
    </row>
    <row r="171" spans="1:11" ht="15" customHeight="1">
      <c r="A171" s="140"/>
      <c r="B171" s="139"/>
      <c r="C171" s="114" t="s">
        <v>132</v>
      </c>
      <c r="D171" s="115"/>
      <c r="E171" s="57"/>
      <c r="F171" s="57"/>
      <c r="G171" s="144"/>
      <c r="H171" s="144"/>
      <c r="I171" s="36"/>
      <c r="J171" s="37"/>
      <c r="K171" s="38"/>
    </row>
    <row r="172" spans="1:11" ht="15" customHeight="1">
      <c r="A172" s="140"/>
      <c r="B172" s="140"/>
      <c r="C172" s="143" t="s">
        <v>165</v>
      </c>
      <c r="D172" s="143"/>
      <c r="E172" s="57"/>
      <c r="F172" s="57"/>
      <c r="G172" s="145"/>
      <c r="H172" s="145"/>
      <c r="I172" s="36"/>
      <c r="J172" s="37"/>
      <c r="K172" s="38"/>
    </row>
    <row r="173" spans="1:11" ht="15" customHeight="1">
      <c r="A173" s="140"/>
      <c r="B173" s="140"/>
      <c r="C173" s="147" t="s">
        <v>166</v>
      </c>
      <c r="D173" s="147"/>
      <c r="E173" s="57"/>
      <c r="F173" s="57"/>
      <c r="G173" s="145"/>
      <c r="H173" s="145"/>
      <c r="I173" s="36"/>
      <c r="J173" s="37"/>
      <c r="K173" s="38"/>
    </row>
    <row r="174" spans="1:11" ht="15" customHeight="1">
      <c r="A174" s="140"/>
      <c r="B174" s="140"/>
      <c r="C174" s="112" t="s">
        <v>59</v>
      </c>
      <c r="D174" s="56" t="s">
        <v>60</v>
      </c>
      <c r="E174" s="57"/>
      <c r="F174" s="57"/>
      <c r="G174" s="145"/>
      <c r="H174" s="145"/>
      <c r="I174" s="36"/>
      <c r="J174" s="37"/>
      <c r="K174" s="38"/>
    </row>
    <row r="175" spans="1:11" ht="15" customHeight="1">
      <c r="A175" s="140"/>
      <c r="B175" s="140"/>
      <c r="C175" s="113"/>
      <c r="D175" s="56" t="s">
        <v>61</v>
      </c>
      <c r="E175" s="57"/>
      <c r="F175" s="57"/>
      <c r="G175" s="145"/>
      <c r="H175" s="145"/>
      <c r="I175" s="36"/>
      <c r="J175" s="37"/>
      <c r="K175" s="38"/>
    </row>
    <row r="176" spans="1:11" ht="15" customHeight="1">
      <c r="A176" s="140"/>
      <c r="B176" s="140"/>
      <c r="C176" s="114" t="s">
        <v>130</v>
      </c>
      <c r="D176" s="115"/>
      <c r="E176" s="57"/>
      <c r="F176" s="57"/>
      <c r="G176" s="145"/>
      <c r="H176" s="145"/>
      <c r="I176" s="36"/>
      <c r="J176" s="37"/>
      <c r="K176" s="38"/>
    </row>
    <row r="177" spans="1:11" ht="15" customHeight="1">
      <c r="A177" s="140"/>
      <c r="B177" s="141"/>
      <c r="C177" s="116" t="s">
        <v>131</v>
      </c>
      <c r="D177" s="117"/>
      <c r="E177" s="57"/>
      <c r="F177" s="57"/>
      <c r="G177" s="146"/>
      <c r="H177" s="146"/>
      <c r="I177" s="36"/>
      <c r="J177" s="37"/>
      <c r="K177" s="38"/>
    </row>
    <row r="178" spans="1:11" ht="15" customHeight="1">
      <c r="A178" s="140"/>
      <c r="B178" s="134" t="s">
        <v>50</v>
      </c>
      <c r="C178" s="108" t="s">
        <v>132</v>
      </c>
      <c r="D178" s="109"/>
      <c r="E178" s="45">
        <f>SUM(E164,E171)</f>
        <v>0</v>
      </c>
      <c r="F178" s="45">
        <f>SUM(F164,F171)</f>
        <v>0</v>
      </c>
      <c r="G178" s="45">
        <f>IF(H178&gt;E178-F178,E178-F178,H178)</f>
        <v>0</v>
      </c>
      <c r="H178" s="46">
        <v>175000</v>
      </c>
      <c r="I178" s="36" t="s">
        <v>146</v>
      </c>
      <c r="J178" s="37" t="s">
        <v>62</v>
      </c>
      <c r="K178" s="38">
        <f>E178-F178</f>
        <v>0</v>
      </c>
    </row>
    <row r="179" spans="1:11" ht="15" customHeight="1">
      <c r="A179" s="140"/>
      <c r="B179" s="135"/>
      <c r="C179" s="137" t="s">
        <v>165</v>
      </c>
      <c r="D179" s="137"/>
      <c r="E179" s="45">
        <f>SUM(E165,E172)</f>
        <v>0</v>
      </c>
      <c r="F179" s="45">
        <f t="shared" ref="F179:F184" si="28">SUM(F165,F172)</f>
        <v>0</v>
      </c>
      <c r="G179" s="45">
        <f t="shared" ref="G179:G184" si="29">IF(H179&gt;E179-F179,E179-F179,H179)</f>
        <v>0</v>
      </c>
      <c r="H179" s="46">
        <v>57000</v>
      </c>
      <c r="I179" s="36" t="s">
        <v>146</v>
      </c>
      <c r="J179" s="37" t="s">
        <v>62</v>
      </c>
      <c r="K179" s="38">
        <f t="shared" ref="K179:K184" si="30">E179-F179</f>
        <v>0</v>
      </c>
    </row>
    <row r="180" spans="1:11" ht="15" customHeight="1">
      <c r="A180" s="140"/>
      <c r="B180" s="135"/>
      <c r="C180" s="138" t="s">
        <v>166</v>
      </c>
      <c r="D180" s="138"/>
      <c r="E180" s="45">
        <f t="shared" ref="E180:E184" si="31">SUM(E166,E173)</f>
        <v>0</v>
      </c>
      <c r="F180" s="45">
        <f t="shared" si="28"/>
        <v>0</v>
      </c>
      <c r="G180" s="45">
        <f t="shared" si="29"/>
        <v>0</v>
      </c>
      <c r="H180" s="46">
        <v>21000</v>
      </c>
      <c r="I180" s="36" t="s">
        <v>146</v>
      </c>
      <c r="J180" s="37" t="s">
        <v>62</v>
      </c>
      <c r="K180" s="38">
        <f t="shared" si="30"/>
        <v>0</v>
      </c>
    </row>
    <row r="181" spans="1:11" ht="15" customHeight="1">
      <c r="A181" s="140"/>
      <c r="B181" s="135"/>
      <c r="C181" s="106" t="s">
        <v>59</v>
      </c>
      <c r="D181" s="44" t="s">
        <v>60</v>
      </c>
      <c r="E181" s="45">
        <f t="shared" si="31"/>
        <v>0</v>
      </c>
      <c r="F181" s="45">
        <f t="shared" si="28"/>
        <v>0</v>
      </c>
      <c r="G181" s="45">
        <f t="shared" si="29"/>
        <v>0</v>
      </c>
      <c r="H181" s="46">
        <v>10000</v>
      </c>
      <c r="I181" s="36" t="s">
        <v>146</v>
      </c>
      <c r="J181" s="37" t="s">
        <v>62</v>
      </c>
      <c r="K181" s="38">
        <f t="shared" si="30"/>
        <v>0</v>
      </c>
    </row>
    <row r="182" spans="1:11" ht="15" customHeight="1">
      <c r="A182" s="140"/>
      <c r="B182" s="135"/>
      <c r="C182" s="107"/>
      <c r="D182" s="44" t="s">
        <v>61</v>
      </c>
      <c r="E182" s="45">
        <f t="shared" si="31"/>
        <v>0</v>
      </c>
      <c r="F182" s="45">
        <f t="shared" si="28"/>
        <v>0</v>
      </c>
      <c r="G182" s="45">
        <f t="shared" si="29"/>
        <v>0</v>
      </c>
      <c r="H182" s="46">
        <v>15000</v>
      </c>
      <c r="I182" s="36" t="s">
        <v>146</v>
      </c>
      <c r="J182" s="37" t="s">
        <v>62</v>
      </c>
      <c r="K182" s="38">
        <f t="shared" si="30"/>
        <v>0</v>
      </c>
    </row>
    <row r="183" spans="1:11" ht="15" customHeight="1">
      <c r="A183" s="140"/>
      <c r="B183" s="135"/>
      <c r="C183" s="108" t="s">
        <v>130</v>
      </c>
      <c r="D183" s="109"/>
      <c r="E183" s="45">
        <f t="shared" si="31"/>
        <v>0</v>
      </c>
      <c r="F183" s="45">
        <f t="shared" si="28"/>
        <v>0</v>
      </c>
      <c r="G183" s="45">
        <f t="shared" si="29"/>
        <v>0</v>
      </c>
      <c r="H183" s="46">
        <v>43000</v>
      </c>
      <c r="I183" s="36" t="s">
        <v>146</v>
      </c>
      <c r="J183" s="37" t="s">
        <v>62</v>
      </c>
      <c r="K183" s="38">
        <f t="shared" si="30"/>
        <v>0</v>
      </c>
    </row>
    <row r="184" spans="1:11" ht="15" customHeight="1">
      <c r="A184" s="141"/>
      <c r="B184" s="136"/>
      <c r="C184" s="110" t="s">
        <v>131</v>
      </c>
      <c r="D184" s="111"/>
      <c r="E184" s="45">
        <f t="shared" si="31"/>
        <v>0</v>
      </c>
      <c r="F184" s="45">
        <f t="shared" si="28"/>
        <v>0</v>
      </c>
      <c r="G184" s="45">
        <f t="shared" si="29"/>
        <v>0</v>
      </c>
      <c r="H184" s="60" t="s">
        <v>139</v>
      </c>
      <c r="I184" s="36" t="s">
        <v>146</v>
      </c>
      <c r="J184" s="37" t="s">
        <v>62</v>
      </c>
      <c r="K184" s="38">
        <f t="shared" si="30"/>
        <v>0</v>
      </c>
    </row>
    <row r="185" spans="1:11" ht="15" customHeight="1">
      <c r="A185" s="139"/>
      <c r="B185" s="142"/>
      <c r="C185" s="143" t="s">
        <v>132</v>
      </c>
      <c r="D185" s="143"/>
      <c r="E185" s="57"/>
      <c r="F185" s="57"/>
      <c r="G185" s="144"/>
      <c r="H185" s="144"/>
      <c r="I185" s="36"/>
      <c r="J185" s="37"/>
      <c r="K185" s="38"/>
    </row>
    <row r="186" spans="1:11" ht="15" customHeight="1">
      <c r="A186" s="140"/>
      <c r="B186" s="142"/>
      <c r="C186" s="143" t="s">
        <v>165</v>
      </c>
      <c r="D186" s="143"/>
      <c r="E186" s="57"/>
      <c r="F186" s="57"/>
      <c r="G186" s="145"/>
      <c r="H186" s="145"/>
      <c r="I186" s="36"/>
      <c r="J186" s="37"/>
      <c r="K186" s="38"/>
    </row>
    <row r="187" spans="1:11" ht="15" customHeight="1">
      <c r="A187" s="140"/>
      <c r="B187" s="142"/>
      <c r="C187" s="147" t="s">
        <v>166</v>
      </c>
      <c r="D187" s="147"/>
      <c r="E187" s="57"/>
      <c r="F187" s="57"/>
      <c r="G187" s="145"/>
      <c r="H187" s="145"/>
      <c r="I187" s="36"/>
      <c r="J187" s="37"/>
      <c r="K187" s="38"/>
    </row>
    <row r="188" spans="1:11" ht="15" customHeight="1">
      <c r="A188" s="140"/>
      <c r="B188" s="142"/>
      <c r="C188" s="143" t="s">
        <v>59</v>
      </c>
      <c r="D188" s="56" t="s">
        <v>60</v>
      </c>
      <c r="E188" s="57"/>
      <c r="F188" s="57"/>
      <c r="G188" s="145"/>
      <c r="H188" s="145"/>
      <c r="I188" s="36"/>
      <c r="J188" s="37"/>
      <c r="K188" s="38"/>
    </row>
    <row r="189" spans="1:11" ht="15" customHeight="1">
      <c r="A189" s="140"/>
      <c r="B189" s="142"/>
      <c r="C189" s="143"/>
      <c r="D189" s="56" t="s">
        <v>61</v>
      </c>
      <c r="E189" s="57"/>
      <c r="F189" s="57"/>
      <c r="G189" s="145"/>
      <c r="H189" s="145"/>
      <c r="I189" s="36"/>
      <c r="J189" s="37"/>
      <c r="K189" s="38"/>
    </row>
    <row r="190" spans="1:11" ht="15" customHeight="1">
      <c r="A190" s="140"/>
      <c r="B190" s="142"/>
      <c r="C190" s="143" t="s">
        <v>130</v>
      </c>
      <c r="D190" s="143"/>
      <c r="E190" s="57"/>
      <c r="F190" s="57"/>
      <c r="G190" s="145"/>
      <c r="H190" s="145"/>
      <c r="I190" s="36"/>
      <c r="J190" s="37"/>
      <c r="K190" s="38"/>
    </row>
    <row r="191" spans="1:11" ht="15" customHeight="1">
      <c r="A191" s="140"/>
      <c r="B191" s="142"/>
      <c r="C191" s="147" t="s">
        <v>131</v>
      </c>
      <c r="D191" s="147"/>
      <c r="E191" s="57"/>
      <c r="F191" s="57"/>
      <c r="G191" s="146"/>
      <c r="H191" s="146"/>
      <c r="I191" s="36"/>
      <c r="J191" s="37"/>
      <c r="K191" s="38"/>
    </row>
    <row r="192" spans="1:11" ht="15" customHeight="1">
      <c r="A192" s="140"/>
      <c r="B192" s="139"/>
      <c r="C192" s="114" t="s">
        <v>132</v>
      </c>
      <c r="D192" s="115"/>
      <c r="E192" s="57"/>
      <c r="F192" s="57"/>
      <c r="G192" s="144"/>
      <c r="H192" s="144"/>
      <c r="I192" s="36"/>
      <c r="J192" s="37"/>
      <c r="K192" s="38"/>
    </row>
    <row r="193" spans="1:11" ht="15" customHeight="1">
      <c r="A193" s="140"/>
      <c r="B193" s="140"/>
      <c r="C193" s="143" t="s">
        <v>165</v>
      </c>
      <c r="D193" s="143"/>
      <c r="E193" s="57"/>
      <c r="F193" s="57"/>
      <c r="G193" s="145"/>
      <c r="H193" s="145"/>
      <c r="I193" s="36"/>
      <c r="J193" s="37"/>
      <c r="K193" s="38"/>
    </row>
    <row r="194" spans="1:11" ht="15" customHeight="1">
      <c r="A194" s="140"/>
      <c r="B194" s="140"/>
      <c r="C194" s="147" t="s">
        <v>166</v>
      </c>
      <c r="D194" s="147"/>
      <c r="E194" s="57"/>
      <c r="F194" s="57"/>
      <c r="G194" s="145"/>
      <c r="H194" s="145"/>
      <c r="I194" s="36"/>
      <c r="J194" s="37"/>
      <c r="K194" s="38"/>
    </row>
    <row r="195" spans="1:11" ht="15" customHeight="1">
      <c r="A195" s="140"/>
      <c r="B195" s="140"/>
      <c r="C195" s="112" t="s">
        <v>59</v>
      </c>
      <c r="D195" s="56" t="s">
        <v>60</v>
      </c>
      <c r="E195" s="57"/>
      <c r="F195" s="57"/>
      <c r="G195" s="145"/>
      <c r="H195" s="145"/>
      <c r="I195" s="36"/>
      <c r="J195" s="37"/>
      <c r="K195" s="38"/>
    </row>
    <row r="196" spans="1:11" ht="15" customHeight="1">
      <c r="A196" s="140"/>
      <c r="B196" s="140"/>
      <c r="C196" s="113"/>
      <c r="D196" s="56" t="s">
        <v>61</v>
      </c>
      <c r="E196" s="57"/>
      <c r="F196" s="57"/>
      <c r="G196" s="145"/>
      <c r="H196" s="145"/>
      <c r="I196" s="36"/>
      <c r="J196" s="37"/>
      <c r="K196" s="38"/>
    </row>
    <row r="197" spans="1:11" ht="15" customHeight="1">
      <c r="A197" s="140"/>
      <c r="B197" s="140"/>
      <c r="C197" s="114" t="s">
        <v>130</v>
      </c>
      <c r="D197" s="115"/>
      <c r="E197" s="57"/>
      <c r="F197" s="57"/>
      <c r="G197" s="145"/>
      <c r="H197" s="145"/>
      <c r="I197" s="36"/>
      <c r="J197" s="37"/>
      <c r="K197" s="38"/>
    </row>
    <row r="198" spans="1:11" ht="15" customHeight="1">
      <c r="A198" s="140"/>
      <c r="B198" s="141"/>
      <c r="C198" s="116" t="s">
        <v>131</v>
      </c>
      <c r="D198" s="117"/>
      <c r="E198" s="57"/>
      <c r="F198" s="57"/>
      <c r="G198" s="146"/>
      <c r="H198" s="146"/>
      <c r="I198" s="36"/>
      <c r="J198" s="37"/>
      <c r="K198" s="38"/>
    </row>
    <row r="199" spans="1:11" ht="15" customHeight="1">
      <c r="A199" s="140"/>
      <c r="B199" s="134" t="s">
        <v>50</v>
      </c>
      <c r="C199" s="108" t="s">
        <v>132</v>
      </c>
      <c r="D199" s="109"/>
      <c r="E199" s="45">
        <f>SUM(E185,E192)</f>
        <v>0</v>
      </c>
      <c r="F199" s="45">
        <f>SUM(F185,F192)</f>
        <v>0</v>
      </c>
      <c r="G199" s="45">
        <f>IF(H199&gt;E199-F199,E199-F199,H199)</f>
        <v>0</v>
      </c>
      <c r="H199" s="46">
        <v>175000</v>
      </c>
      <c r="I199" s="36" t="s">
        <v>146</v>
      </c>
      <c r="J199" s="37" t="s">
        <v>62</v>
      </c>
      <c r="K199" s="38">
        <f>E199-F199</f>
        <v>0</v>
      </c>
    </row>
    <row r="200" spans="1:11" ht="15" customHeight="1">
      <c r="A200" s="140"/>
      <c r="B200" s="135"/>
      <c r="C200" s="137" t="s">
        <v>165</v>
      </c>
      <c r="D200" s="137"/>
      <c r="E200" s="45">
        <f>SUM(E186,E193)</f>
        <v>0</v>
      </c>
      <c r="F200" s="45">
        <f t="shared" ref="F200:F205" si="32">SUM(F186,F193)</f>
        <v>0</v>
      </c>
      <c r="G200" s="45">
        <f t="shared" ref="G200:G205" si="33">IF(H200&gt;E200-F200,E200-F200,H200)</f>
        <v>0</v>
      </c>
      <c r="H200" s="46">
        <v>57000</v>
      </c>
      <c r="I200" s="36" t="s">
        <v>146</v>
      </c>
      <c r="J200" s="37" t="s">
        <v>62</v>
      </c>
      <c r="K200" s="38">
        <f t="shared" ref="K200:K205" si="34">E200-F200</f>
        <v>0</v>
      </c>
    </row>
    <row r="201" spans="1:11" ht="15" customHeight="1">
      <c r="A201" s="140"/>
      <c r="B201" s="135"/>
      <c r="C201" s="138" t="s">
        <v>166</v>
      </c>
      <c r="D201" s="138"/>
      <c r="E201" s="45">
        <f t="shared" ref="E201:E205" si="35">SUM(E187,E194)</f>
        <v>0</v>
      </c>
      <c r="F201" s="45">
        <f t="shared" si="32"/>
        <v>0</v>
      </c>
      <c r="G201" s="45">
        <f t="shared" si="33"/>
        <v>0</v>
      </c>
      <c r="H201" s="46">
        <v>21000</v>
      </c>
      <c r="I201" s="36" t="s">
        <v>146</v>
      </c>
      <c r="J201" s="37" t="s">
        <v>62</v>
      </c>
      <c r="K201" s="38">
        <f t="shared" si="34"/>
        <v>0</v>
      </c>
    </row>
    <row r="202" spans="1:11" ht="15" customHeight="1">
      <c r="A202" s="140"/>
      <c r="B202" s="135"/>
      <c r="C202" s="106" t="s">
        <v>59</v>
      </c>
      <c r="D202" s="44" t="s">
        <v>60</v>
      </c>
      <c r="E202" s="45">
        <f t="shared" si="35"/>
        <v>0</v>
      </c>
      <c r="F202" s="45">
        <f t="shared" si="32"/>
        <v>0</v>
      </c>
      <c r="G202" s="45">
        <f t="shared" si="33"/>
        <v>0</v>
      </c>
      <c r="H202" s="46">
        <v>10000</v>
      </c>
      <c r="I202" s="36" t="s">
        <v>146</v>
      </c>
      <c r="J202" s="37" t="s">
        <v>62</v>
      </c>
      <c r="K202" s="38">
        <f t="shared" si="34"/>
        <v>0</v>
      </c>
    </row>
    <row r="203" spans="1:11" ht="15" customHeight="1">
      <c r="A203" s="140"/>
      <c r="B203" s="135"/>
      <c r="C203" s="107"/>
      <c r="D203" s="44" t="s">
        <v>61</v>
      </c>
      <c r="E203" s="45">
        <f t="shared" si="35"/>
        <v>0</v>
      </c>
      <c r="F203" s="45">
        <f t="shared" si="32"/>
        <v>0</v>
      </c>
      <c r="G203" s="45">
        <f t="shared" si="33"/>
        <v>0</v>
      </c>
      <c r="H203" s="46">
        <v>15000</v>
      </c>
      <c r="I203" s="36" t="s">
        <v>146</v>
      </c>
      <c r="J203" s="37" t="s">
        <v>62</v>
      </c>
      <c r="K203" s="38">
        <f t="shared" si="34"/>
        <v>0</v>
      </c>
    </row>
    <row r="204" spans="1:11" ht="15" customHeight="1">
      <c r="A204" s="140"/>
      <c r="B204" s="135"/>
      <c r="C204" s="108" t="s">
        <v>130</v>
      </c>
      <c r="D204" s="109"/>
      <c r="E204" s="45">
        <f t="shared" si="35"/>
        <v>0</v>
      </c>
      <c r="F204" s="45">
        <f t="shared" si="32"/>
        <v>0</v>
      </c>
      <c r="G204" s="45">
        <f t="shared" si="33"/>
        <v>0</v>
      </c>
      <c r="H204" s="46">
        <v>43000</v>
      </c>
      <c r="I204" s="36" t="s">
        <v>146</v>
      </c>
      <c r="J204" s="37" t="s">
        <v>62</v>
      </c>
      <c r="K204" s="38">
        <f t="shared" si="34"/>
        <v>0</v>
      </c>
    </row>
    <row r="205" spans="1:11" ht="15" customHeight="1">
      <c r="A205" s="141"/>
      <c r="B205" s="136"/>
      <c r="C205" s="110" t="s">
        <v>131</v>
      </c>
      <c r="D205" s="111"/>
      <c r="E205" s="45">
        <f t="shared" si="35"/>
        <v>0</v>
      </c>
      <c r="F205" s="45">
        <f t="shared" si="32"/>
        <v>0</v>
      </c>
      <c r="G205" s="45">
        <f t="shared" si="33"/>
        <v>0</v>
      </c>
      <c r="H205" s="60" t="s">
        <v>139</v>
      </c>
      <c r="I205" s="36" t="s">
        <v>146</v>
      </c>
      <c r="J205" s="37" t="s">
        <v>62</v>
      </c>
      <c r="K205" s="38">
        <f t="shared" si="34"/>
        <v>0</v>
      </c>
    </row>
    <row r="206" spans="1:11" ht="15" customHeight="1">
      <c r="A206" s="139"/>
      <c r="B206" s="142"/>
      <c r="C206" s="143" t="s">
        <v>132</v>
      </c>
      <c r="D206" s="143"/>
      <c r="E206" s="57"/>
      <c r="F206" s="57"/>
      <c r="G206" s="144"/>
      <c r="H206" s="144"/>
      <c r="I206" s="36"/>
      <c r="J206" s="37"/>
      <c r="K206" s="38"/>
    </row>
    <row r="207" spans="1:11" ht="15" customHeight="1">
      <c r="A207" s="140"/>
      <c r="B207" s="142"/>
      <c r="C207" s="143" t="s">
        <v>165</v>
      </c>
      <c r="D207" s="143"/>
      <c r="E207" s="57"/>
      <c r="F207" s="57"/>
      <c r="G207" s="145"/>
      <c r="H207" s="145"/>
      <c r="I207" s="36"/>
      <c r="J207" s="37"/>
      <c r="K207" s="38"/>
    </row>
    <row r="208" spans="1:11" ht="15" customHeight="1">
      <c r="A208" s="140"/>
      <c r="B208" s="142"/>
      <c r="C208" s="147" t="s">
        <v>166</v>
      </c>
      <c r="D208" s="147"/>
      <c r="E208" s="57"/>
      <c r="F208" s="57"/>
      <c r="G208" s="145"/>
      <c r="H208" s="145"/>
      <c r="I208" s="36"/>
      <c r="J208" s="37"/>
      <c r="K208" s="38"/>
    </row>
    <row r="209" spans="1:11" ht="15" customHeight="1">
      <c r="A209" s="140"/>
      <c r="B209" s="142"/>
      <c r="C209" s="143" t="s">
        <v>59</v>
      </c>
      <c r="D209" s="56" t="s">
        <v>60</v>
      </c>
      <c r="E209" s="57"/>
      <c r="F209" s="57"/>
      <c r="G209" s="145"/>
      <c r="H209" s="145"/>
      <c r="I209" s="36"/>
      <c r="J209" s="37"/>
      <c r="K209" s="38"/>
    </row>
    <row r="210" spans="1:11" ht="15" customHeight="1">
      <c r="A210" s="140"/>
      <c r="B210" s="142"/>
      <c r="C210" s="143"/>
      <c r="D210" s="56" t="s">
        <v>61</v>
      </c>
      <c r="E210" s="57"/>
      <c r="F210" s="57"/>
      <c r="G210" s="145"/>
      <c r="H210" s="145"/>
      <c r="I210" s="36"/>
      <c r="J210" s="37"/>
      <c r="K210" s="38"/>
    </row>
    <row r="211" spans="1:11" ht="15" customHeight="1">
      <c r="A211" s="140"/>
      <c r="B211" s="142"/>
      <c r="C211" s="143" t="s">
        <v>130</v>
      </c>
      <c r="D211" s="143"/>
      <c r="E211" s="57"/>
      <c r="F211" s="57"/>
      <c r="G211" s="145"/>
      <c r="H211" s="145"/>
      <c r="I211" s="36"/>
      <c r="J211" s="37"/>
      <c r="K211" s="38"/>
    </row>
    <row r="212" spans="1:11" ht="15" customHeight="1">
      <c r="A212" s="140"/>
      <c r="B212" s="142"/>
      <c r="C212" s="147" t="s">
        <v>131</v>
      </c>
      <c r="D212" s="147"/>
      <c r="E212" s="57"/>
      <c r="F212" s="57"/>
      <c r="G212" s="146"/>
      <c r="H212" s="146"/>
      <c r="I212" s="36"/>
      <c r="J212" s="37"/>
      <c r="K212" s="38"/>
    </row>
    <row r="213" spans="1:11" ht="15" customHeight="1">
      <c r="A213" s="140"/>
      <c r="B213" s="139"/>
      <c r="C213" s="114" t="s">
        <v>132</v>
      </c>
      <c r="D213" s="115"/>
      <c r="E213" s="57"/>
      <c r="F213" s="57"/>
      <c r="G213" s="144"/>
      <c r="H213" s="144"/>
      <c r="I213" s="36"/>
      <c r="J213" s="37"/>
      <c r="K213" s="38"/>
    </row>
    <row r="214" spans="1:11" ht="15" customHeight="1">
      <c r="A214" s="140"/>
      <c r="B214" s="140"/>
      <c r="C214" s="143" t="s">
        <v>165</v>
      </c>
      <c r="D214" s="143"/>
      <c r="E214" s="57"/>
      <c r="F214" s="57"/>
      <c r="G214" s="145"/>
      <c r="H214" s="145"/>
      <c r="I214" s="36"/>
      <c r="J214" s="37"/>
      <c r="K214" s="38"/>
    </row>
    <row r="215" spans="1:11" ht="15" customHeight="1">
      <c r="A215" s="140"/>
      <c r="B215" s="140"/>
      <c r="C215" s="147" t="s">
        <v>166</v>
      </c>
      <c r="D215" s="147"/>
      <c r="E215" s="57"/>
      <c r="F215" s="57"/>
      <c r="G215" s="145"/>
      <c r="H215" s="145"/>
      <c r="I215" s="36"/>
      <c r="J215" s="37"/>
      <c r="K215" s="38"/>
    </row>
    <row r="216" spans="1:11" ht="15" customHeight="1">
      <c r="A216" s="140"/>
      <c r="B216" s="140"/>
      <c r="C216" s="112" t="s">
        <v>59</v>
      </c>
      <c r="D216" s="56" t="s">
        <v>60</v>
      </c>
      <c r="E216" s="57"/>
      <c r="F216" s="57"/>
      <c r="G216" s="145"/>
      <c r="H216" s="145"/>
      <c r="I216" s="36"/>
      <c r="J216" s="37"/>
      <c r="K216" s="38"/>
    </row>
    <row r="217" spans="1:11" ht="15" customHeight="1">
      <c r="A217" s="140"/>
      <c r="B217" s="140"/>
      <c r="C217" s="113"/>
      <c r="D217" s="56" t="s">
        <v>61</v>
      </c>
      <c r="E217" s="57"/>
      <c r="F217" s="57"/>
      <c r="G217" s="145"/>
      <c r="H217" s="145"/>
      <c r="I217" s="36"/>
      <c r="J217" s="37"/>
      <c r="K217" s="38"/>
    </row>
    <row r="218" spans="1:11" ht="15" customHeight="1">
      <c r="A218" s="140"/>
      <c r="B218" s="140"/>
      <c r="C218" s="114" t="s">
        <v>130</v>
      </c>
      <c r="D218" s="115"/>
      <c r="E218" s="57"/>
      <c r="F218" s="57"/>
      <c r="G218" s="145"/>
      <c r="H218" s="145"/>
      <c r="I218" s="36"/>
      <c r="J218" s="37"/>
      <c r="K218" s="38"/>
    </row>
    <row r="219" spans="1:11" ht="15" customHeight="1">
      <c r="A219" s="140"/>
      <c r="B219" s="141"/>
      <c r="C219" s="116" t="s">
        <v>131</v>
      </c>
      <c r="D219" s="117"/>
      <c r="E219" s="57"/>
      <c r="F219" s="57"/>
      <c r="G219" s="146"/>
      <c r="H219" s="146"/>
      <c r="I219" s="36"/>
      <c r="J219" s="37"/>
      <c r="K219" s="38"/>
    </row>
    <row r="220" spans="1:11" ht="15" customHeight="1">
      <c r="A220" s="140"/>
      <c r="B220" s="134" t="s">
        <v>50</v>
      </c>
      <c r="C220" s="108" t="s">
        <v>132</v>
      </c>
      <c r="D220" s="109"/>
      <c r="E220" s="45">
        <f>SUM(E206,E213)</f>
        <v>0</v>
      </c>
      <c r="F220" s="45">
        <f>SUM(F206,F213)</f>
        <v>0</v>
      </c>
      <c r="G220" s="45">
        <f>IF(H220&gt;E220-F220,E220-F220,H220)</f>
        <v>0</v>
      </c>
      <c r="H220" s="46">
        <v>175000</v>
      </c>
      <c r="I220" s="36" t="s">
        <v>146</v>
      </c>
      <c r="J220" s="37" t="s">
        <v>62</v>
      </c>
      <c r="K220" s="38">
        <f>E220-F220</f>
        <v>0</v>
      </c>
    </row>
    <row r="221" spans="1:11" ht="15" customHeight="1">
      <c r="A221" s="140"/>
      <c r="B221" s="135"/>
      <c r="C221" s="137" t="s">
        <v>165</v>
      </c>
      <c r="D221" s="137"/>
      <c r="E221" s="45">
        <f>SUM(E207,E214)</f>
        <v>0</v>
      </c>
      <c r="F221" s="45">
        <f t="shared" ref="F221:F226" si="36">SUM(F207,F214)</f>
        <v>0</v>
      </c>
      <c r="G221" s="45">
        <f t="shared" ref="G221:G226" si="37">IF(H221&gt;E221-F221,E221-F221,H221)</f>
        <v>0</v>
      </c>
      <c r="H221" s="46">
        <v>57000</v>
      </c>
      <c r="I221" s="36" t="s">
        <v>146</v>
      </c>
      <c r="J221" s="37" t="s">
        <v>62</v>
      </c>
      <c r="K221" s="38">
        <f t="shared" ref="K221:K226" si="38">E221-F221</f>
        <v>0</v>
      </c>
    </row>
    <row r="222" spans="1:11" ht="15" customHeight="1">
      <c r="A222" s="140"/>
      <c r="B222" s="135"/>
      <c r="C222" s="138" t="s">
        <v>166</v>
      </c>
      <c r="D222" s="138"/>
      <c r="E222" s="45">
        <f t="shared" ref="E222:E226" si="39">SUM(E208,E215)</f>
        <v>0</v>
      </c>
      <c r="F222" s="45">
        <f t="shared" si="36"/>
        <v>0</v>
      </c>
      <c r="G222" s="45">
        <f t="shared" si="37"/>
        <v>0</v>
      </c>
      <c r="H222" s="46">
        <v>21000</v>
      </c>
      <c r="I222" s="36" t="s">
        <v>146</v>
      </c>
      <c r="J222" s="37" t="s">
        <v>62</v>
      </c>
      <c r="K222" s="38">
        <f t="shared" si="38"/>
        <v>0</v>
      </c>
    </row>
    <row r="223" spans="1:11" ht="15" customHeight="1">
      <c r="A223" s="140"/>
      <c r="B223" s="135"/>
      <c r="C223" s="106" t="s">
        <v>59</v>
      </c>
      <c r="D223" s="44" t="s">
        <v>60</v>
      </c>
      <c r="E223" s="45">
        <f t="shared" si="39"/>
        <v>0</v>
      </c>
      <c r="F223" s="45">
        <f t="shared" si="36"/>
        <v>0</v>
      </c>
      <c r="G223" s="45">
        <f t="shared" si="37"/>
        <v>0</v>
      </c>
      <c r="H223" s="46">
        <v>10000</v>
      </c>
      <c r="I223" s="36" t="s">
        <v>146</v>
      </c>
      <c r="J223" s="37" t="s">
        <v>62</v>
      </c>
      <c r="K223" s="38">
        <f t="shared" si="38"/>
        <v>0</v>
      </c>
    </row>
    <row r="224" spans="1:11" ht="15" customHeight="1">
      <c r="A224" s="140"/>
      <c r="B224" s="135"/>
      <c r="C224" s="107"/>
      <c r="D224" s="44" t="s">
        <v>61</v>
      </c>
      <c r="E224" s="45">
        <f t="shared" si="39"/>
        <v>0</v>
      </c>
      <c r="F224" s="45">
        <f t="shared" si="36"/>
        <v>0</v>
      </c>
      <c r="G224" s="45">
        <f t="shared" si="37"/>
        <v>0</v>
      </c>
      <c r="H224" s="46">
        <v>15000</v>
      </c>
      <c r="I224" s="36" t="s">
        <v>146</v>
      </c>
      <c r="J224" s="37" t="s">
        <v>62</v>
      </c>
      <c r="K224" s="38">
        <f t="shared" si="38"/>
        <v>0</v>
      </c>
    </row>
    <row r="225" spans="1:11" ht="15" customHeight="1">
      <c r="A225" s="140"/>
      <c r="B225" s="135"/>
      <c r="C225" s="108" t="s">
        <v>130</v>
      </c>
      <c r="D225" s="109"/>
      <c r="E225" s="45">
        <f t="shared" si="39"/>
        <v>0</v>
      </c>
      <c r="F225" s="45">
        <f t="shared" si="36"/>
        <v>0</v>
      </c>
      <c r="G225" s="45">
        <f t="shared" si="37"/>
        <v>0</v>
      </c>
      <c r="H225" s="46">
        <v>43000</v>
      </c>
      <c r="I225" s="36" t="s">
        <v>146</v>
      </c>
      <c r="J225" s="37" t="s">
        <v>62</v>
      </c>
      <c r="K225" s="38">
        <f t="shared" si="38"/>
        <v>0</v>
      </c>
    </row>
    <row r="226" spans="1:11" ht="15" customHeight="1">
      <c r="A226" s="141"/>
      <c r="B226" s="136"/>
      <c r="C226" s="110" t="s">
        <v>131</v>
      </c>
      <c r="D226" s="111"/>
      <c r="E226" s="45">
        <f t="shared" si="39"/>
        <v>0</v>
      </c>
      <c r="F226" s="45">
        <f t="shared" si="36"/>
        <v>0</v>
      </c>
      <c r="G226" s="45">
        <f t="shared" si="37"/>
        <v>0</v>
      </c>
      <c r="H226" s="60" t="s">
        <v>139</v>
      </c>
      <c r="I226" s="36" t="s">
        <v>146</v>
      </c>
      <c r="J226" s="37" t="s">
        <v>62</v>
      </c>
      <c r="K226" s="38">
        <f t="shared" si="38"/>
        <v>0</v>
      </c>
    </row>
    <row r="227" spans="1:11" ht="15" customHeight="1">
      <c r="A227" s="122" t="s">
        <v>63</v>
      </c>
      <c r="B227" s="123"/>
      <c r="C227" s="126" t="s">
        <v>155</v>
      </c>
      <c r="D227" s="127"/>
      <c r="E227" s="64">
        <f>SUM(E31,E52,E73,E94,E115,E136,E157,E178,E199,E220)</f>
        <v>0</v>
      </c>
      <c r="F227" s="64">
        <f>SUM(F31,F52,F73,F94,F115,F136,F157,F178,F199,F220)</f>
        <v>0</v>
      </c>
      <c r="G227" s="64">
        <f>SUM(G31,G52,G73,G94,G115,G136,G157,G178,G199,G220)</f>
        <v>0</v>
      </c>
      <c r="H227" s="65" t="s">
        <v>64</v>
      </c>
      <c r="I227" s="36"/>
      <c r="J227" s="37"/>
      <c r="K227" s="38"/>
    </row>
    <row r="228" spans="1:11" ht="15" customHeight="1">
      <c r="A228" s="124"/>
      <c r="B228" s="125"/>
      <c r="C228" s="128" t="s">
        <v>165</v>
      </c>
      <c r="D228" s="128"/>
      <c r="E228" s="64">
        <f t="shared" ref="E228:G233" si="40">SUM(E32,E53,E74,E95,E116,E137,E158,E179,E200,E221)</f>
        <v>0</v>
      </c>
      <c r="F228" s="64">
        <f t="shared" si="40"/>
        <v>0</v>
      </c>
      <c r="G228" s="64">
        <f t="shared" si="40"/>
        <v>0</v>
      </c>
      <c r="H228" s="65" t="s">
        <v>64</v>
      </c>
      <c r="I228" s="36"/>
      <c r="J228" s="37"/>
      <c r="K228" s="38"/>
    </row>
    <row r="229" spans="1:11" ht="15" customHeight="1">
      <c r="A229" s="124"/>
      <c r="B229" s="125"/>
      <c r="C229" s="129" t="s">
        <v>166</v>
      </c>
      <c r="D229" s="129"/>
      <c r="E229" s="64">
        <f t="shared" si="40"/>
        <v>0</v>
      </c>
      <c r="F229" s="64">
        <f t="shared" si="40"/>
        <v>0</v>
      </c>
      <c r="G229" s="64">
        <f t="shared" si="40"/>
        <v>0</v>
      </c>
      <c r="H229" s="65" t="s">
        <v>64</v>
      </c>
      <c r="I229" s="36"/>
      <c r="J229" s="37"/>
      <c r="K229" s="38"/>
    </row>
    <row r="230" spans="1:11" ht="15" customHeight="1">
      <c r="A230" s="124"/>
      <c r="B230" s="125"/>
      <c r="C230" s="128" t="s">
        <v>59</v>
      </c>
      <c r="D230" s="63" t="s">
        <v>60</v>
      </c>
      <c r="E230" s="64">
        <f t="shared" si="40"/>
        <v>0</v>
      </c>
      <c r="F230" s="64">
        <f t="shared" si="40"/>
        <v>0</v>
      </c>
      <c r="G230" s="64">
        <f t="shared" si="40"/>
        <v>0</v>
      </c>
      <c r="H230" s="65" t="s">
        <v>64</v>
      </c>
      <c r="I230" s="36"/>
      <c r="J230" s="37"/>
      <c r="K230" s="38"/>
    </row>
    <row r="231" spans="1:11" ht="15" customHeight="1">
      <c r="A231" s="124"/>
      <c r="B231" s="125"/>
      <c r="C231" s="128"/>
      <c r="D231" s="63" t="s">
        <v>61</v>
      </c>
      <c r="E231" s="64">
        <f t="shared" si="40"/>
        <v>0</v>
      </c>
      <c r="F231" s="64">
        <f t="shared" si="40"/>
        <v>0</v>
      </c>
      <c r="G231" s="64">
        <f t="shared" si="40"/>
        <v>0</v>
      </c>
      <c r="H231" s="65" t="s">
        <v>64</v>
      </c>
      <c r="I231" s="36"/>
      <c r="J231" s="37"/>
      <c r="K231" s="38"/>
    </row>
    <row r="232" spans="1:11" ht="15" customHeight="1">
      <c r="A232" s="124"/>
      <c r="B232" s="125"/>
      <c r="C232" s="130" t="s">
        <v>130</v>
      </c>
      <c r="D232" s="131"/>
      <c r="E232" s="64">
        <f t="shared" si="40"/>
        <v>0</v>
      </c>
      <c r="F232" s="64">
        <f t="shared" si="40"/>
        <v>0</v>
      </c>
      <c r="G232" s="64">
        <f t="shared" si="40"/>
        <v>0</v>
      </c>
      <c r="H232" s="65" t="s">
        <v>64</v>
      </c>
      <c r="I232" s="36"/>
      <c r="J232" s="37"/>
      <c r="K232" s="38"/>
    </row>
    <row r="233" spans="1:11" ht="15" customHeight="1" thickBot="1">
      <c r="A233" s="124"/>
      <c r="B233" s="125"/>
      <c r="C233" s="132" t="s">
        <v>131</v>
      </c>
      <c r="D233" s="133"/>
      <c r="E233" s="64">
        <f t="shared" si="40"/>
        <v>0</v>
      </c>
      <c r="F233" s="64">
        <f t="shared" si="40"/>
        <v>0</v>
      </c>
      <c r="G233" s="64">
        <f>SUM(G37,G58,G79,G100,G121,G142,G163,G184,G205,G226)</f>
        <v>0</v>
      </c>
      <c r="H233" s="65" t="s">
        <v>64</v>
      </c>
      <c r="I233" s="36"/>
      <c r="J233" s="37"/>
      <c r="K233" s="38"/>
    </row>
    <row r="234" spans="1:11" ht="15" customHeight="1" thickBot="1">
      <c r="A234" s="118" t="s">
        <v>65</v>
      </c>
      <c r="B234" s="119"/>
      <c r="C234" s="119"/>
      <c r="D234" s="120"/>
      <c r="E234" s="62">
        <f>SUM(E227:E233)</f>
        <v>0</v>
      </c>
      <c r="F234" s="62">
        <f>SUM(F227:F233)</f>
        <v>0</v>
      </c>
      <c r="G234" s="62">
        <f>IF(H234&gt;SUM(G227:G233),SUM(G227:G233),H234)</f>
        <v>0</v>
      </c>
      <c r="H234" s="68">
        <v>500000</v>
      </c>
      <c r="I234" s="67" t="s">
        <v>147</v>
      </c>
      <c r="J234" s="66">
        <v>500000</v>
      </c>
      <c r="K234" s="38"/>
    </row>
    <row r="235" spans="1:11" ht="15" customHeight="1">
      <c r="A235" s="39"/>
      <c r="B235" s="40"/>
      <c r="C235" s="41"/>
      <c r="D235" s="41"/>
      <c r="E235" s="42" t="s">
        <v>66</v>
      </c>
      <c r="F235" s="42" t="s">
        <v>67</v>
      </c>
      <c r="G235" s="42" t="s">
        <v>68</v>
      </c>
      <c r="H235" s="42" t="s">
        <v>149</v>
      </c>
      <c r="I235" s="67" t="s">
        <v>148</v>
      </c>
      <c r="J235" s="66">
        <v>300000</v>
      </c>
      <c r="K235" s="38"/>
    </row>
    <row r="236" spans="1:11" ht="15" customHeight="1">
      <c r="A236" s="39"/>
      <c r="B236" s="40"/>
      <c r="C236" s="41"/>
      <c r="D236" s="41"/>
      <c r="E236" s="39"/>
      <c r="F236" s="39"/>
      <c r="G236" s="39"/>
      <c r="H236" s="39"/>
      <c r="I236" s="36"/>
      <c r="J236" s="37"/>
      <c r="K236" s="38"/>
    </row>
  </sheetData>
  <mergeCells count="285">
    <mergeCell ref="A234:D234"/>
    <mergeCell ref="A227:B233"/>
    <mergeCell ref="C227:D227"/>
    <mergeCell ref="C228:D228"/>
    <mergeCell ref="C229:D229"/>
    <mergeCell ref="C230:C231"/>
    <mergeCell ref="C232:D232"/>
    <mergeCell ref="C233:D233"/>
    <mergeCell ref="B220:B226"/>
    <mergeCell ref="C220:D220"/>
    <mergeCell ref="C221:D221"/>
    <mergeCell ref="C222:D222"/>
    <mergeCell ref="C223:C224"/>
    <mergeCell ref="C225:D225"/>
    <mergeCell ref="C226:D226"/>
    <mergeCell ref="A206:A226"/>
    <mergeCell ref="B206:B212"/>
    <mergeCell ref="C206:D206"/>
    <mergeCell ref="B213:B219"/>
    <mergeCell ref="C213:D213"/>
    <mergeCell ref="G213:G219"/>
    <mergeCell ref="H213:H219"/>
    <mergeCell ref="C214:D214"/>
    <mergeCell ref="C215:D215"/>
    <mergeCell ref="C216:C217"/>
    <mergeCell ref="C218:D218"/>
    <mergeCell ref="C219:D219"/>
    <mergeCell ref="G206:G212"/>
    <mergeCell ref="H206:H212"/>
    <mergeCell ref="C207:D207"/>
    <mergeCell ref="C208:D208"/>
    <mergeCell ref="C209:C210"/>
    <mergeCell ref="C211:D211"/>
    <mergeCell ref="C212:D212"/>
    <mergeCell ref="B199:B205"/>
    <mergeCell ref="C199:D199"/>
    <mergeCell ref="C200:D200"/>
    <mergeCell ref="C201:D201"/>
    <mergeCell ref="C202:C203"/>
    <mergeCell ref="C204:D204"/>
    <mergeCell ref="C205:D205"/>
    <mergeCell ref="A185:A205"/>
    <mergeCell ref="B185:B191"/>
    <mergeCell ref="C185:D185"/>
    <mergeCell ref="G185:G191"/>
    <mergeCell ref="H185:H191"/>
    <mergeCell ref="C186:D186"/>
    <mergeCell ref="C187:D187"/>
    <mergeCell ref="C188:C189"/>
    <mergeCell ref="C190:D190"/>
    <mergeCell ref="C191:D191"/>
    <mergeCell ref="B192:B198"/>
    <mergeCell ref="C192:D192"/>
    <mergeCell ref="G192:G198"/>
    <mergeCell ref="H192:H198"/>
    <mergeCell ref="C193:D193"/>
    <mergeCell ref="C194:D194"/>
    <mergeCell ref="C195:C196"/>
    <mergeCell ref="C197:D197"/>
    <mergeCell ref="C198:D198"/>
    <mergeCell ref="A164:A184"/>
    <mergeCell ref="B164:B170"/>
    <mergeCell ref="C164:D164"/>
    <mergeCell ref="G164:G170"/>
    <mergeCell ref="H164:H170"/>
    <mergeCell ref="C165:D165"/>
    <mergeCell ref="C166:D166"/>
    <mergeCell ref="C167:C168"/>
    <mergeCell ref="C169:D169"/>
    <mergeCell ref="C170:D170"/>
    <mergeCell ref="B178:B184"/>
    <mergeCell ref="C178:D178"/>
    <mergeCell ref="C179:D179"/>
    <mergeCell ref="C180:D180"/>
    <mergeCell ref="C181:C182"/>
    <mergeCell ref="C183:D183"/>
    <mergeCell ref="C184:D184"/>
    <mergeCell ref="B171:B177"/>
    <mergeCell ref="C171:D171"/>
    <mergeCell ref="G171:G177"/>
    <mergeCell ref="H171:H177"/>
    <mergeCell ref="C172:D172"/>
    <mergeCell ref="C173:D173"/>
    <mergeCell ref="C174:C175"/>
    <mergeCell ref="C176:D176"/>
    <mergeCell ref="C177:D177"/>
    <mergeCell ref="G150:G156"/>
    <mergeCell ref="H150:H156"/>
    <mergeCell ref="C151:D151"/>
    <mergeCell ref="C152:D152"/>
    <mergeCell ref="C153:C154"/>
    <mergeCell ref="C155:D155"/>
    <mergeCell ref="C156:D156"/>
    <mergeCell ref="A143:A163"/>
    <mergeCell ref="B143:B149"/>
    <mergeCell ref="C143:D143"/>
    <mergeCell ref="G143:G149"/>
    <mergeCell ref="H143:H149"/>
    <mergeCell ref="C144:D144"/>
    <mergeCell ref="C145:D145"/>
    <mergeCell ref="C146:C147"/>
    <mergeCell ref="C148:D148"/>
    <mergeCell ref="C149:D149"/>
    <mergeCell ref="B157:B163"/>
    <mergeCell ref="C157:D157"/>
    <mergeCell ref="C158:D158"/>
    <mergeCell ref="C159:D159"/>
    <mergeCell ref="C160:C161"/>
    <mergeCell ref="C162:D162"/>
    <mergeCell ref="C163:D163"/>
    <mergeCell ref="B150:B156"/>
    <mergeCell ref="C150:D150"/>
    <mergeCell ref="A122:A142"/>
    <mergeCell ref="B122:B128"/>
    <mergeCell ref="C122:D122"/>
    <mergeCell ref="G122:G128"/>
    <mergeCell ref="H122:H128"/>
    <mergeCell ref="C123:D123"/>
    <mergeCell ref="C124:D124"/>
    <mergeCell ref="C125:C126"/>
    <mergeCell ref="C127:D127"/>
    <mergeCell ref="C128:D128"/>
    <mergeCell ref="B136:B142"/>
    <mergeCell ref="C136:D136"/>
    <mergeCell ref="C137:D137"/>
    <mergeCell ref="C138:D138"/>
    <mergeCell ref="C139:C140"/>
    <mergeCell ref="C141:D141"/>
    <mergeCell ref="C142:D142"/>
    <mergeCell ref="B129:B135"/>
    <mergeCell ref="C129:D129"/>
    <mergeCell ref="G129:G135"/>
    <mergeCell ref="H129:H135"/>
    <mergeCell ref="C130:D130"/>
    <mergeCell ref="C131:D131"/>
    <mergeCell ref="C132:C133"/>
    <mergeCell ref="C134:D134"/>
    <mergeCell ref="C135:D135"/>
    <mergeCell ref="G108:G114"/>
    <mergeCell ref="H108:H114"/>
    <mergeCell ref="C109:D109"/>
    <mergeCell ref="C110:D110"/>
    <mergeCell ref="C111:C112"/>
    <mergeCell ref="C113:D113"/>
    <mergeCell ref="C114:D114"/>
    <mergeCell ref="A101:A121"/>
    <mergeCell ref="B101:B107"/>
    <mergeCell ref="C101:D101"/>
    <mergeCell ref="G101:G107"/>
    <mergeCell ref="H101:H107"/>
    <mergeCell ref="C102:D102"/>
    <mergeCell ref="C103:D103"/>
    <mergeCell ref="C104:C105"/>
    <mergeCell ref="C106:D106"/>
    <mergeCell ref="C107:D107"/>
    <mergeCell ref="B115:B121"/>
    <mergeCell ref="C115:D115"/>
    <mergeCell ref="C116:D116"/>
    <mergeCell ref="C117:D117"/>
    <mergeCell ref="C118:C119"/>
    <mergeCell ref="C120:D120"/>
    <mergeCell ref="C121:D121"/>
    <mergeCell ref="B108:B114"/>
    <mergeCell ref="C108:D108"/>
    <mergeCell ref="A80:A100"/>
    <mergeCell ref="B80:B86"/>
    <mergeCell ref="C80:D80"/>
    <mergeCell ref="G80:G86"/>
    <mergeCell ref="H80:H86"/>
    <mergeCell ref="C81:D81"/>
    <mergeCell ref="C82:D82"/>
    <mergeCell ref="C83:C84"/>
    <mergeCell ref="C85:D85"/>
    <mergeCell ref="C86:D86"/>
    <mergeCell ref="B94:B100"/>
    <mergeCell ref="C94:D94"/>
    <mergeCell ref="C95:D95"/>
    <mergeCell ref="C96:D96"/>
    <mergeCell ref="C97:C98"/>
    <mergeCell ref="C99:D99"/>
    <mergeCell ref="C100:D100"/>
    <mergeCell ref="B87:B93"/>
    <mergeCell ref="C87:D87"/>
    <mergeCell ref="G87:G93"/>
    <mergeCell ref="H87:H93"/>
    <mergeCell ref="C88:D88"/>
    <mergeCell ref="C89:D89"/>
    <mergeCell ref="C90:C91"/>
    <mergeCell ref="C92:D92"/>
    <mergeCell ref="C93:D93"/>
    <mergeCell ref="G66:G72"/>
    <mergeCell ref="H66:H72"/>
    <mergeCell ref="C67:D67"/>
    <mergeCell ref="C68:D68"/>
    <mergeCell ref="C69:C70"/>
    <mergeCell ref="C71:D71"/>
    <mergeCell ref="C72:D72"/>
    <mergeCell ref="A59:A79"/>
    <mergeCell ref="B59:B65"/>
    <mergeCell ref="C59:D59"/>
    <mergeCell ref="G59:G65"/>
    <mergeCell ref="H59:H65"/>
    <mergeCell ref="C60:D60"/>
    <mergeCell ref="C61:D61"/>
    <mergeCell ref="C62:C63"/>
    <mergeCell ref="C64:D64"/>
    <mergeCell ref="C65:D65"/>
    <mergeCell ref="B73:B79"/>
    <mergeCell ref="C73:D73"/>
    <mergeCell ref="C74:D74"/>
    <mergeCell ref="C75:D75"/>
    <mergeCell ref="C76:C77"/>
    <mergeCell ref="C78:D78"/>
    <mergeCell ref="C79:D79"/>
    <mergeCell ref="B66:B72"/>
    <mergeCell ref="C66:D66"/>
    <mergeCell ref="A38:A58"/>
    <mergeCell ref="B38:B44"/>
    <mergeCell ref="C38:D38"/>
    <mergeCell ref="G38:G44"/>
    <mergeCell ref="H38:H44"/>
    <mergeCell ref="C39:D39"/>
    <mergeCell ref="C40:D40"/>
    <mergeCell ref="C41:C42"/>
    <mergeCell ref="C43:D43"/>
    <mergeCell ref="C44:D44"/>
    <mergeCell ref="B52:B58"/>
    <mergeCell ref="C52:D52"/>
    <mergeCell ref="C53:D53"/>
    <mergeCell ref="C54:D54"/>
    <mergeCell ref="C55:C56"/>
    <mergeCell ref="C57:D57"/>
    <mergeCell ref="C58:D58"/>
    <mergeCell ref="B45:B51"/>
    <mergeCell ref="C45:D45"/>
    <mergeCell ref="H24:H30"/>
    <mergeCell ref="C25:D25"/>
    <mergeCell ref="C26:D26"/>
    <mergeCell ref="C27:C28"/>
    <mergeCell ref="C29:D29"/>
    <mergeCell ref="C30:D30"/>
    <mergeCell ref="G45:G51"/>
    <mergeCell ref="H45:H51"/>
    <mergeCell ref="C46:D46"/>
    <mergeCell ref="C47:D47"/>
    <mergeCell ref="C48:C49"/>
    <mergeCell ref="C50:D50"/>
    <mergeCell ref="C51:D51"/>
    <mergeCell ref="C19:D19"/>
    <mergeCell ref="C20:C21"/>
    <mergeCell ref="C22:D22"/>
    <mergeCell ref="C23:D23"/>
    <mergeCell ref="B24:B30"/>
    <mergeCell ref="C24:D24"/>
    <mergeCell ref="A10:B10"/>
    <mergeCell ref="C10:D10"/>
    <mergeCell ref="E10:H10"/>
    <mergeCell ref="C16:D16"/>
    <mergeCell ref="A17:A37"/>
    <mergeCell ref="B17:B23"/>
    <mergeCell ref="C17:D17"/>
    <mergeCell ref="G17:G23"/>
    <mergeCell ref="H17:H23"/>
    <mergeCell ref="C18:D18"/>
    <mergeCell ref="B31:B37"/>
    <mergeCell ref="C31:D31"/>
    <mergeCell ref="C32:D32"/>
    <mergeCell ref="C33:D33"/>
    <mergeCell ref="C34:C35"/>
    <mergeCell ref="C36:D36"/>
    <mergeCell ref="C37:D37"/>
    <mergeCell ref="G24:G30"/>
    <mergeCell ref="A8:B8"/>
    <mergeCell ref="C8:D8"/>
    <mergeCell ref="E8:H8"/>
    <mergeCell ref="A9:B9"/>
    <mergeCell ref="C9:D9"/>
    <mergeCell ref="E9:H9"/>
    <mergeCell ref="A3:H3"/>
    <mergeCell ref="A6:B6"/>
    <mergeCell ref="C6:D6"/>
    <mergeCell ref="E6:H6"/>
    <mergeCell ref="A7:B7"/>
    <mergeCell ref="C7:D7"/>
    <mergeCell ref="E7:H7"/>
  </mergeCells>
  <phoneticPr fontId="1"/>
  <dataValidations count="2">
    <dataValidation type="list" allowBlank="1" showInputMessage="1" showErrorMessage="1" sqref="E7:H7" xr:uid="{0CDFD7A4-00A9-4AB7-B032-24564B0FC3F4}">
      <formula1>$N$7:$N$8</formula1>
    </dataValidation>
    <dataValidation type="list" allowBlank="1" showInputMessage="1" showErrorMessage="1" sqref="H234" xr:uid="{CC658D4F-51A3-4993-B80A-B9DAE8F82E80}">
      <formula1>$J$234:$J$235</formula1>
    </dataValidation>
  </dataValidations>
  <printOptions horizontalCentered="1"/>
  <pageMargins left="0.25" right="0.25" top="0.75" bottom="0.75" header="0.3" footer="0.3"/>
  <pageSetup paperSize="9" scale="57" fitToHeight="0" orientation="portrait" r:id="rId1"/>
  <rowBreaks count="2" manualBreakCount="2">
    <brk id="79" max="7" man="1"/>
    <brk id="163"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記入欄</vt:lpstr>
      <vt:lpstr>規則別記様式第１号</vt:lpstr>
      <vt:lpstr>規則別記様式第２号</vt:lpstr>
      <vt:lpstr>【記入例】様式第１号</vt:lpstr>
      <vt:lpstr>様式第１号</vt:lpstr>
      <vt:lpstr>【記入例】様式第２号</vt:lpstr>
      <vt:lpstr>【女性】様式第２号</vt:lpstr>
      <vt:lpstr>【外国人材】様式第２号</vt:lpstr>
      <vt:lpstr>【女性】様式第２号（10人分ver.）</vt:lpstr>
      <vt:lpstr>【外国人材】様式第２号（10人分ver.）</vt:lpstr>
      <vt:lpstr>様式第３号</vt:lpstr>
      <vt:lpstr>様式第４号</vt:lpstr>
      <vt:lpstr>様式第５号</vt:lpstr>
      <vt:lpstr>様式第６号</vt:lpstr>
      <vt:lpstr>【外国人材】様式第２号!Print_Area</vt:lpstr>
      <vt:lpstr>'【外国人材】様式第２号（10人分ver.）'!Print_Area</vt:lpstr>
      <vt:lpstr>【記入例】様式第１号!Print_Area</vt:lpstr>
      <vt:lpstr>【記入例】様式第２号!Print_Area</vt:lpstr>
      <vt:lpstr>【女性】様式第２号!Print_Area</vt:lpstr>
      <vt:lpstr>'【女性】様式第２号（10人分ver.）'!Print_Area</vt:lpstr>
      <vt:lpstr>規則別記様式第１号!Print_Area</vt:lpstr>
      <vt:lpstr>規則別記様式第２号!Print_Area</vt:lpstr>
      <vt:lpstr>記入欄!Print_Area</vt:lpstr>
      <vt:lpstr>様式第１号!Print_Area</vt:lpstr>
      <vt:lpstr>様式第３号!Print_Area</vt:lpstr>
      <vt:lpstr>様式第４号!Print_Area</vt:lpstr>
      <vt:lpstr>様式第５号!Print_Area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原美礼</dc:creator>
  <cp:lastModifiedBy>原美礼</cp:lastModifiedBy>
  <cp:lastPrinted>2026-06-03T04:21:26Z</cp:lastPrinted>
  <dcterms:created xsi:type="dcterms:W3CDTF">2026-03-02T07:37:20Z</dcterms:created>
  <dcterms:modified xsi:type="dcterms:W3CDTF">2026-06-04T05:44:12Z</dcterms:modified>
</cp:coreProperties>
</file>