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6（令和5年度決算分）\回答用\[下水道事業]\"/>
    </mc:Choice>
  </mc:AlternateContent>
  <xr:revisionPtr revIDLastSave="0" documentId="13_ncr:1_{43750DB5-5E20-493A-ABDF-8808F529EFAD}" xr6:coauthVersionLast="47" xr6:coauthVersionMax="47" xr10:uidLastSave="{00000000-0000-0000-0000-000000000000}"/>
  <workbookProtection workbookAlgorithmName="SHA-512" workbookHashValue="UFm3k8DjbSpDHI2QpHDepq2IwhOKUBbDLOZJLojTd3iPdvBP0qDRB8iAfIOsL0rLEUX1aEbkqw/sHyJ7Dg/ADg==" workbookSaltValue="aQUx/MW4JA5LKGGepmlQlA==" workbookSpinCount="100000" lockStructure="1"/>
  <bookViews>
    <workbookView xWindow="-108" yWindow="-108" windowWidth="23256" windowHeight="1245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AD10" i="4" s="1"/>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L10" i="4"/>
  <c r="W10" i="4"/>
  <c r="B10" i="4"/>
  <c r="BB8" i="4"/>
  <c r="AD8" i="4"/>
  <c r="I8" i="4"/>
  <c r="B8" i="4"/>
</calcChain>
</file>

<file path=xl/sharedStrings.xml><?xml version="1.0" encoding="utf-8"?>
<sst xmlns="http://schemas.openxmlformats.org/spreadsheetml/2006/main" count="257" uniqueCount="117">
  <si>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</si>
  <si>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</si>
  <si>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</si>
  <si>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</si>
  <si>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</si>
  <si>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</si>
  <si>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</si>
  <si>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</si>
  <si>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</si>
  <si>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</si>
  <si>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</si>
  <si>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</si>
  <si>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</si>
  <si>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</si>
  <si>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</si>
  <si>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</si>
  <si>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</si>
  <si>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</si>
  <si>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</si>
  <si>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</si>
  <si>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</si>
  <si>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</si>
  <si>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</si>
  <si>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</si>
  <si>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</si>
  <si>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</si>
  <si>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</si>
  <si>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</si>
  <si>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</si>
  <si>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</si>
  <si>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</si>
  <si>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</si>
  <si>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</si>
  <si>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</si>
  <si>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</si>
  <si>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</si>
  <si>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</si>
  <si>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</si>
  <si>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</si>
  <si>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</si>
  <si>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</si>
  <si>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</si>
  <si>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</si>
  <si>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</si>
  <si>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</si>
  <si>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</si>
  <si>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</si>
  <si>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</si>
  <si>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</si>
  <si>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</si>
  <si>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</si>
  <si>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</si>
  <si>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</si>
  <si>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</si>
  <si>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</si>
  <si>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</si>
  <si>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</si>
  <si>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</si>
  <si>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</si>
  <si>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</si>
  <si>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</si>
  <si>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</si>
  <si>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</si>
  <si>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</si>
  <si>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</si>
  <si>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</si>
  <si>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</si>
  <si>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</si>
  <si>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</si>
  <si>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</si>
  <si>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</si>
  <si>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</si>
  <si>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</si>
  <si>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</si>
  <si>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</si>
  <si>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</si>
  <si>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</si>
  <si>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</si>
  <si>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</si>
  <si>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</si>
  <si>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</si>
  <si>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</si>
  <si>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</si>
  <si>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</si>
  <si>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</si>
  <si>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</si>
  <si>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</si>
  <si>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</si>
  <si>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</si>
  <si>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</si>
  <si>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</si>
  <si>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</si>
  <si>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</si>
  <si>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</si>
  <si>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</si>
  <si>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</si>
  <si>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</si>
  <si>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</si>
  <si>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</si>
  <si>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</si>
  <si>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</si>
  <si>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</si>
  <si>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</si>
  <si>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</si>
  <si>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</si>
  <si>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</si>
  <si>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</si>
  <si>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</si>
  <si>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</si>
  <si>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</si>
  <si>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</si>
  <si>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</si>
  <si>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</si>
  <si>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</si>
  <si>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①収益的収支比率
　100％を上回っているが、多くを一般会計からの繰入金で賄っている。維持管理費の削減など経営改善に務めていく必要がある。
②累積欠損金は発生していない。
③流動比率
　企業債償還金等が多く低い値になっている。新たな企業債の発行等を抑えていく必要がある。
④企業債残高対事業規模比率
　企業債は原則一般会計の負担としているため表示されない。
⑤経費回収率
　類似団体平均より高い水準にあるが、繰入金に依存した経営状況にあり、汚水処理費用の削減等に取り組む必要がある。
⑥汚水処理原価
　類似団体平均より低い値となっているが、引き続き処理経費削減等に務めていく必要がある。
⑦施設利用率
　県営処理施設での処理のため表示されない。
⑧水洗化率
　年々少しずつ水洗化率が上昇している。引き続き未接続世帯への普及活動を継続していく必要がある。</t>
    <rPh sb="37" eb="38">
      <t>マカナ</t>
    </rPh>
    <rPh sb="43" eb="48">
      <t>イジカンリヒ</t>
    </rPh>
    <rPh sb="49" eb="51">
      <t>サクゲン</t>
    </rPh>
    <rPh sb="58" eb="59">
      <t>ツト</t>
    </rPh>
    <rPh sb="99" eb="100">
      <t>ナド</t>
    </rPh>
    <rPh sb="105" eb="106">
      <t>アタイ</t>
    </rPh>
    <rPh sb="122" eb="123">
      <t>ナド</t>
    </rPh>
    <rPh sb="204" eb="207">
      <t>クリイレキン</t>
    </rPh>
    <rPh sb="208" eb="210">
      <t>イゾン</t>
    </rPh>
    <rPh sb="212" eb="216">
      <t>ケイエイジョウキョウ</t>
    </rPh>
    <rPh sb="220" eb="224">
      <t>オスイショリ</t>
    </rPh>
    <rPh sb="229" eb="230">
      <t>トウ</t>
    </rPh>
    <rPh sb="251" eb="253">
      <t>ルイジ</t>
    </rPh>
    <rPh sb="253" eb="255">
      <t>ダンタイ</t>
    </rPh>
    <rPh sb="261" eb="262">
      <t>アタイ</t>
    </rPh>
    <rPh sb="270" eb="271">
      <t>ヒ</t>
    </rPh>
    <rPh sb="272" eb="273">
      <t>ツヅ</t>
    </rPh>
    <rPh sb="280" eb="281">
      <t>ナド</t>
    </rPh>
    <rPh sb="282" eb="283">
      <t>ツト</t>
    </rPh>
    <rPh sb="287" eb="289">
      <t>ヒツヨウ</t>
    </rPh>
    <rPh sb="304" eb="308">
      <t>ショリシセツ</t>
    </rPh>
    <rPh sb="330" eb="332">
      <t>ネンネン</t>
    </rPh>
    <rPh sb="336" eb="339">
      <t>スイセンカ</t>
    </rPh>
    <rPh sb="339" eb="340">
      <t>リツ</t>
    </rPh>
    <rPh sb="352" eb="355">
      <t>ミセツゾク</t>
    </rPh>
    <rPh sb="355" eb="357">
      <t>セタイ</t>
    </rPh>
    <phoneticPr fontId="16"/>
  </si>
  <si>
    <t>　法定耐用年数を経過しているものがないため、低い値となっている。
　将来的に、施設の修繕・更新工事等の増加が見込まれるため、老朽化対策等について検討する必要がある。</t>
    <rPh sb="22" eb="23">
      <t>ヒク</t>
    </rPh>
    <rPh sb="24" eb="25">
      <t>アタイ</t>
    </rPh>
    <rPh sb="34" eb="37">
      <t>ショウライテキ</t>
    </rPh>
    <rPh sb="49" eb="50">
      <t>ナド</t>
    </rPh>
    <rPh sb="62" eb="67">
      <t>ロウキュウカタイサク</t>
    </rPh>
    <rPh sb="67" eb="68">
      <t>トウ</t>
    </rPh>
    <rPh sb="72" eb="74">
      <t>ケントウミコ</t>
    </rPh>
    <phoneticPr fontId="16"/>
  </si>
  <si>
    <t>　人口減少など需要減少傾向が見込まれる一方、施設老朽化が進み維持管理費がかさむという厳しい状況が続くことが予想される。
　一般会計繰入金に依存する経営状況が続き、企業債償還と借入のバランスに留意し、企業債残高の縮減に務めていく必要がある。
　引き続き経営基盤の強化と財政マネジメントの向上に務めていく。</t>
    <rPh sb="19" eb="21">
      <t>イッポウ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</si>
</sst>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6"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xr:uid="{7EB7DF96-0AEF-4C0D-B1FA-FE7219AB07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751-4BBE-AD17-D79CAD537B0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5751-4BBE-AD17-D79CAD537B0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1C-4D84-BD18-ACF0E4BDF6B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C11C-4D84-BD18-ACF0E4BDF6B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93.94</c:v>
                </c:pt>
                <c:pt idx="2">
                  <c:v>94.33</c:v>
                </c:pt>
                <c:pt idx="3">
                  <c:v>94.62</c:v>
                </c:pt>
                <c:pt idx="4">
                  <c:v>95.03</c:v>
                </c:pt>
              </c:numCache>
            </c:numRef>
          </c:val>
          <c:extLst>
            <c:ext xmlns:c16="http://schemas.microsoft.com/office/drawing/2014/chart" uri="{C3380CC4-5D6E-409C-BE32-E72D297353CC}">
              <c16:uniqueId val="{00000000-806D-446E-BE72-930DB5693FE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806D-446E-BE72-930DB5693FE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103.01</c:v>
                </c:pt>
                <c:pt idx="2">
                  <c:v>101.62</c:v>
                </c:pt>
                <c:pt idx="3">
                  <c:v>101.24</c:v>
                </c:pt>
                <c:pt idx="4">
                  <c:v>101.21</c:v>
                </c:pt>
              </c:numCache>
            </c:numRef>
          </c:val>
          <c:extLst>
            <c:ext xmlns:c16="http://schemas.microsoft.com/office/drawing/2014/chart" uri="{C3380CC4-5D6E-409C-BE32-E72D297353CC}">
              <c16:uniqueId val="{00000000-A8FB-49FF-B550-38B9854BBE7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A8FB-49FF-B550-38B9854BBE7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3.53</c:v>
                </c:pt>
                <c:pt idx="2">
                  <c:v>7.06</c:v>
                </c:pt>
                <c:pt idx="3">
                  <c:v>10.55</c:v>
                </c:pt>
                <c:pt idx="4">
                  <c:v>13.96</c:v>
                </c:pt>
              </c:numCache>
            </c:numRef>
          </c:val>
          <c:extLst>
            <c:ext xmlns:c16="http://schemas.microsoft.com/office/drawing/2014/chart" uri="{C3380CC4-5D6E-409C-BE32-E72D297353CC}">
              <c16:uniqueId val="{00000000-73F9-424A-A8D8-12F7765250B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73F9-424A-A8D8-12F7765250B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570-40BE-B3C8-02411F06F04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C570-40BE-B3C8-02411F06F04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7BA-46F7-99FD-96ECDF3A464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B7BA-46F7-99FD-96ECDF3A464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8.48</c:v>
                </c:pt>
                <c:pt idx="2">
                  <c:v>11.86</c:v>
                </c:pt>
                <c:pt idx="3">
                  <c:v>17.489999999999998</c:v>
                </c:pt>
                <c:pt idx="4">
                  <c:v>35.46</c:v>
                </c:pt>
              </c:numCache>
            </c:numRef>
          </c:val>
          <c:extLst>
            <c:ext xmlns:c16="http://schemas.microsoft.com/office/drawing/2014/chart" uri="{C3380CC4-5D6E-409C-BE32-E72D297353CC}">
              <c16:uniqueId val="{00000000-CE1B-41EB-BB05-67317150D94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CE1B-41EB-BB05-67317150D94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4BA-4298-B8F8-7071C78C85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A4BA-4298-B8F8-7071C78C85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99.78</c:v>
                </c:pt>
                <c:pt idx="2">
                  <c:v>99.81</c:v>
                </c:pt>
                <c:pt idx="3">
                  <c:v>98.42</c:v>
                </c:pt>
                <c:pt idx="4">
                  <c:v>99.4</c:v>
                </c:pt>
              </c:numCache>
            </c:numRef>
          </c:val>
          <c:extLst>
            <c:ext xmlns:c16="http://schemas.microsoft.com/office/drawing/2014/chart" uri="{C3380CC4-5D6E-409C-BE32-E72D297353CC}">
              <c16:uniqueId val="{00000000-DAA4-4840-81A4-80DBDE8E20F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DAA4-4840-81A4-80DBDE8E20F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165.47</c:v>
                </c:pt>
                <c:pt idx="2">
                  <c:v>167.29</c:v>
                </c:pt>
                <c:pt idx="3">
                  <c:v>167.87</c:v>
                </c:pt>
                <c:pt idx="4">
                  <c:v>163.37</c:v>
                </c:pt>
              </c:numCache>
            </c:numRef>
          </c:val>
          <c:extLst>
            <c:ext xmlns:c16="http://schemas.microsoft.com/office/drawing/2014/chart" uri="{C3380CC4-5D6E-409C-BE32-E72D297353CC}">
              <c16:uniqueId val="{00000000-4C84-4F1D-8F95-30A60C526C8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4C84-4F1D-8F95-30A60C526C8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2">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2">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4" t="str">
        <f>データ!H6</f>
        <v>山形県　村山市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2">
      <c r="A8" s="2"/>
      <c r="B8" s="59" t="str">
        <f>データ!I6</f>
        <v>法適用</v>
      </c>
      <c r="C8" s="59"/>
      <c r="D8" s="59"/>
      <c r="E8" s="59"/>
      <c r="F8" s="59"/>
      <c r="G8" s="59"/>
      <c r="H8" s="59"/>
      <c r="I8" s="59" t="str">
        <f>データ!J6</f>
        <v>下水道事業</v>
      </c>
      <c r="J8" s="59"/>
      <c r="K8" s="59"/>
      <c r="L8" s="59"/>
      <c r="M8" s="59"/>
      <c r="N8" s="59"/>
      <c r="O8" s="59"/>
      <c r="P8" s="59" t="str">
        <f>データ!K6</f>
        <v>公共下水道</v>
      </c>
      <c r="Q8" s="59"/>
      <c r="R8" s="59"/>
      <c r="S8" s="59"/>
      <c r="T8" s="59"/>
      <c r="U8" s="59"/>
      <c r="V8" s="59"/>
      <c r="W8" s="59" t="str">
        <f>データ!L6</f>
        <v>Cd1</v>
      </c>
      <c r="X8" s="59"/>
      <c r="Y8" s="59"/>
      <c r="Z8" s="59"/>
      <c r="AA8" s="59"/>
      <c r="AB8" s="59"/>
      <c r="AC8" s="59"/>
      <c r="AD8" s="60" t="str">
        <f>データ!$M$6</f>
        <v>非設置</v>
      </c>
      <c r="AE8" s="60"/>
      <c r="AF8" s="60"/>
      <c r="AG8" s="60"/>
      <c r="AH8" s="60"/>
      <c r="AI8" s="60"/>
      <c r="AJ8" s="60"/>
      <c r="AK8" s="3"/>
      <c r="AL8" s="48">
        <f>データ!S6</f>
        <v>21742</v>
      </c>
      <c r="AM8" s="48"/>
      <c r="AN8" s="48"/>
      <c r="AO8" s="48"/>
      <c r="AP8" s="48"/>
      <c r="AQ8" s="48"/>
      <c r="AR8" s="48"/>
      <c r="AS8" s="48"/>
      <c r="AT8" s="47">
        <f>データ!T6</f>
        <v>196.98</v>
      </c>
      <c r="AU8" s="47"/>
      <c r="AV8" s="47"/>
      <c r="AW8" s="47"/>
      <c r="AX8" s="47"/>
      <c r="AY8" s="47"/>
      <c r="AZ8" s="47"/>
      <c r="BA8" s="47"/>
      <c r="BB8" s="47">
        <f>データ!U6</f>
        <v>110.38</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2">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2">
      <c r="A10" s="2"/>
      <c r="B10" s="47" t="str">
        <f>データ!N6</f>
        <v>-</v>
      </c>
      <c r="C10" s="47"/>
      <c r="D10" s="47"/>
      <c r="E10" s="47"/>
      <c r="F10" s="47"/>
      <c r="G10" s="47"/>
      <c r="H10" s="47"/>
      <c r="I10" s="47">
        <f>データ!O6</f>
        <v>57.25</v>
      </c>
      <c r="J10" s="47"/>
      <c r="K10" s="47"/>
      <c r="L10" s="47"/>
      <c r="M10" s="47"/>
      <c r="N10" s="47"/>
      <c r="O10" s="47"/>
      <c r="P10" s="47">
        <f>データ!P6</f>
        <v>60.48</v>
      </c>
      <c r="Q10" s="47"/>
      <c r="R10" s="47"/>
      <c r="S10" s="47"/>
      <c r="T10" s="47"/>
      <c r="U10" s="47"/>
      <c r="V10" s="47"/>
      <c r="W10" s="47">
        <f>データ!Q6</f>
        <v>79.66</v>
      </c>
      <c r="X10" s="47"/>
      <c r="Y10" s="47"/>
      <c r="Z10" s="47"/>
      <c r="AA10" s="47"/>
      <c r="AB10" s="47"/>
      <c r="AC10" s="47"/>
      <c r="AD10" s="48">
        <f>データ!R6</f>
        <v>3300</v>
      </c>
      <c r="AE10" s="48"/>
      <c r="AF10" s="48"/>
      <c r="AG10" s="48"/>
      <c r="AH10" s="48"/>
      <c r="AI10" s="48"/>
      <c r="AJ10" s="48"/>
      <c r="AK10" s="2"/>
      <c r="AL10" s="48">
        <f>データ!V6</f>
        <v>13036</v>
      </c>
      <c r="AM10" s="48"/>
      <c r="AN10" s="48"/>
      <c r="AO10" s="48"/>
      <c r="AP10" s="48"/>
      <c r="AQ10" s="48"/>
      <c r="AR10" s="48"/>
      <c r="AS10" s="48"/>
      <c r="AT10" s="47">
        <f>データ!W6</f>
        <v>6.32</v>
      </c>
      <c r="AU10" s="47"/>
      <c r="AV10" s="47"/>
      <c r="AW10" s="47"/>
      <c r="AX10" s="47"/>
      <c r="AY10" s="47"/>
      <c r="AZ10" s="47"/>
      <c r="BA10" s="47"/>
      <c r="BB10" s="47">
        <f>データ!X6</f>
        <v>2062.66</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2">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2">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115</v>
      </c>
      <c r="BM47" s="79"/>
      <c r="BN47" s="79"/>
      <c r="BO47" s="79"/>
      <c r="BP47" s="79"/>
      <c r="BQ47" s="79"/>
      <c r="BR47" s="79"/>
      <c r="BS47" s="79"/>
      <c r="BT47" s="79"/>
      <c r="BU47" s="79"/>
      <c r="BV47" s="79"/>
      <c r="BW47" s="79"/>
      <c r="BX47" s="79"/>
      <c r="BY47" s="79"/>
      <c r="BZ47" s="8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1"/>
      <c r="BM48" s="79"/>
      <c r="BN48" s="79"/>
      <c r="BO48" s="79"/>
      <c r="BP48" s="79"/>
      <c r="BQ48" s="79"/>
      <c r="BR48" s="79"/>
      <c r="BS48" s="79"/>
      <c r="BT48" s="79"/>
      <c r="BU48" s="79"/>
      <c r="BV48" s="79"/>
      <c r="BW48" s="79"/>
      <c r="BX48" s="79"/>
      <c r="BY48" s="79"/>
      <c r="BZ48" s="8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1"/>
      <c r="BM49" s="79"/>
      <c r="BN49" s="79"/>
      <c r="BO49" s="79"/>
      <c r="BP49" s="79"/>
      <c r="BQ49" s="79"/>
      <c r="BR49" s="79"/>
      <c r="BS49" s="79"/>
      <c r="BT49" s="79"/>
      <c r="BU49" s="79"/>
      <c r="BV49" s="79"/>
      <c r="BW49" s="79"/>
      <c r="BX49" s="79"/>
      <c r="BY49" s="79"/>
      <c r="BZ49" s="8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1"/>
      <c r="BM50" s="79"/>
      <c r="BN50" s="79"/>
      <c r="BO50" s="79"/>
      <c r="BP50" s="79"/>
      <c r="BQ50" s="79"/>
      <c r="BR50" s="79"/>
      <c r="BS50" s="79"/>
      <c r="BT50" s="79"/>
      <c r="BU50" s="79"/>
      <c r="BV50" s="79"/>
      <c r="BW50" s="79"/>
      <c r="BX50" s="79"/>
      <c r="BY50" s="79"/>
      <c r="BZ50" s="8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1"/>
      <c r="BM51" s="79"/>
      <c r="BN51" s="79"/>
      <c r="BO51" s="79"/>
      <c r="BP51" s="79"/>
      <c r="BQ51" s="79"/>
      <c r="BR51" s="79"/>
      <c r="BS51" s="79"/>
      <c r="BT51" s="79"/>
      <c r="BU51" s="79"/>
      <c r="BV51" s="79"/>
      <c r="BW51" s="79"/>
      <c r="BX51" s="79"/>
      <c r="BY51" s="79"/>
      <c r="BZ51" s="8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1"/>
      <c r="BM52" s="79"/>
      <c r="BN52" s="79"/>
      <c r="BO52" s="79"/>
      <c r="BP52" s="79"/>
      <c r="BQ52" s="79"/>
      <c r="BR52" s="79"/>
      <c r="BS52" s="79"/>
      <c r="BT52" s="79"/>
      <c r="BU52" s="79"/>
      <c r="BV52" s="79"/>
      <c r="BW52" s="79"/>
      <c r="BX52" s="79"/>
      <c r="BY52" s="79"/>
      <c r="BZ52" s="8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1"/>
      <c r="BM53" s="79"/>
      <c r="BN53" s="79"/>
      <c r="BO53" s="79"/>
      <c r="BP53" s="79"/>
      <c r="BQ53" s="79"/>
      <c r="BR53" s="79"/>
      <c r="BS53" s="79"/>
      <c r="BT53" s="79"/>
      <c r="BU53" s="79"/>
      <c r="BV53" s="79"/>
      <c r="BW53" s="79"/>
      <c r="BX53" s="79"/>
      <c r="BY53" s="79"/>
      <c r="BZ53" s="8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1"/>
      <c r="BM54" s="79"/>
      <c r="BN54" s="79"/>
      <c r="BO54" s="79"/>
      <c r="BP54" s="79"/>
      <c r="BQ54" s="79"/>
      <c r="BR54" s="79"/>
      <c r="BS54" s="79"/>
      <c r="BT54" s="79"/>
      <c r="BU54" s="79"/>
      <c r="BV54" s="79"/>
      <c r="BW54" s="79"/>
      <c r="BX54" s="79"/>
      <c r="BY54" s="79"/>
      <c r="BZ54" s="8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1"/>
      <c r="BM55" s="79"/>
      <c r="BN55" s="79"/>
      <c r="BO55" s="79"/>
      <c r="BP55" s="79"/>
      <c r="BQ55" s="79"/>
      <c r="BR55" s="79"/>
      <c r="BS55" s="79"/>
      <c r="BT55" s="79"/>
      <c r="BU55" s="79"/>
      <c r="BV55" s="79"/>
      <c r="BW55" s="79"/>
      <c r="BX55" s="79"/>
      <c r="BY55" s="79"/>
      <c r="BZ55" s="8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1"/>
      <c r="BM56" s="79"/>
      <c r="BN56" s="79"/>
      <c r="BO56" s="79"/>
      <c r="BP56" s="79"/>
      <c r="BQ56" s="79"/>
      <c r="BR56" s="79"/>
      <c r="BS56" s="79"/>
      <c r="BT56" s="79"/>
      <c r="BU56" s="79"/>
      <c r="BV56" s="79"/>
      <c r="BW56" s="79"/>
      <c r="BX56" s="79"/>
      <c r="BY56" s="79"/>
      <c r="BZ56" s="8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1"/>
      <c r="BM57" s="79"/>
      <c r="BN57" s="79"/>
      <c r="BO57" s="79"/>
      <c r="BP57" s="79"/>
      <c r="BQ57" s="79"/>
      <c r="BR57" s="79"/>
      <c r="BS57" s="79"/>
      <c r="BT57" s="79"/>
      <c r="BU57" s="79"/>
      <c r="BV57" s="79"/>
      <c r="BW57" s="79"/>
      <c r="BX57" s="79"/>
      <c r="BY57" s="79"/>
      <c r="BZ57" s="8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1"/>
      <c r="BM58" s="79"/>
      <c r="BN58" s="79"/>
      <c r="BO58" s="79"/>
      <c r="BP58" s="79"/>
      <c r="BQ58" s="79"/>
      <c r="BR58" s="79"/>
      <c r="BS58" s="79"/>
      <c r="BT58" s="79"/>
      <c r="BU58" s="79"/>
      <c r="BV58" s="79"/>
      <c r="BW58" s="79"/>
      <c r="BX58" s="79"/>
      <c r="BY58" s="79"/>
      <c r="BZ58" s="8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1"/>
      <c r="BM59" s="79"/>
      <c r="BN59" s="79"/>
      <c r="BO59" s="79"/>
      <c r="BP59" s="79"/>
      <c r="BQ59" s="79"/>
      <c r="BR59" s="79"/>
      <c r="BS59" s="79"/>
      <c r="BT59" s="79"/>
      <c r="BU59" s="79"/>
      <c r="BV59" s="79"/>
      <c r="BW59" s="79"/>
      <c r="BX59" s="79"/>
      <c r="BY59" s="79"/>
      <c r="BZ59" s="80"/>
    </row>
    <row r="60" spans="1:78" ht="13.5" customHeight="1" x14ac:dyDescent="0.2">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1"/>
      <c r="BM60" s="79"/>
      <c r="BN60" s="79"/>
      <c r="BO60" s="79"/>
      <c r="BP60" s="79"/>
      <c r="BQ60" s="79"/>
      <c r="BR60" s="79"/>
      <c r="BS60" s="79"/>
      <c r="BT60" s="79"/>
      <c r="BU60" s="79"/>
      <c r="BV60" s="79"/>
      <c r="BW60" s="79"/>
      <c r="BX60" s="79"/>
      <c r="BY60" s="79"/>
      <c r="BZ60" s="80"/>
    </row>
    <row r="61" spans="1:78" ht="13.5" customHeight="1" x14ac:dyDescent="0.2">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1"/>
      <c r="BM61" s="79"/>
      <c r="BN61" s="79"/>
      <c r="BO61" s="79"/>
      <c r="BP61" s="79"/>
      <c r="BQ61" s="79"/>
      <c r="BR61" s="79"/>
      <c r="BS61" s="79"/>
      <c r="BT61" s="79"/>
      <c r="BU61" s="79"/>
      <c r="BV61" s="79"/>
      <c r="BW61" s="79"/>
      <c r="BX61" s="79"/>
      <c r="BY61" s="79"/>
      <c r="BZ61" s="8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1"/>
      <c r="BM62" s="79"/>
      <c r="BN62" s="79"/>
      <c r="BO62" s="79"/>
      <c r="BP62" s="79"/>
      <c r="BQ62" s="79"/>
      <c r="BR62" s="79"/>
      <c r="BS62" s="79"/>
      <c r="BT62" s="79"/>
      <c r="BU62" s="79"/>
      <c r="BV62" s="79"/>
      <c r="BW62" s="79"/>
      <c r="BX62" s="79"/>
      <c r="BY62" s="79"/>
      <c r="BZ62" s="8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116</v>
      </c>
      <c r="BM66" s="74"/>
      <c r="BN66" s="74"/>
      <c r="BO66" s="74"/>
      <c r="BP66" s="74"/>
      <c r="BQ66" s="74"/>
      <c r="BR66" s="74"/>
      <c r="BS66" s="74"/>
      <c r="BT66" s="74"/>
      <c r="BU66" s="74"/>
      <c r="BV66" s="74"/>
      <c r="BW66" s="74"/>
      <c r="BX66" s="74"/>
      <c r="BY66" s="74"/>
      <c r="BZ66" s="75"/>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2">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hkddp5u2R4FmD0Zbf4qCqEF0iGOGK87SLrnMcSjHly2IDeRFZn6tpQwVB+wymws31u1OAkVaV3SHWmfQeD2rA==" saltValue="lyitntrwiy6bidReq4i51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2">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62081</v>
      </c>
      <c r="D6" s="19">
        <f t="shared" si="3"/>
        <v>46</v>
      </c>
      <c r="E6" s="19">
        <f t="shared" si="3"/>
        <v>17</v>
      </c>
      <c r="F6" s="19">
        <f t="shared" si="3"/>
        <v>1</v>
      </c>
      <c r="G6" s="19">
        <f t="shared" si="3"/>
        <v>0</v>
      </c>
      <c r="H6" s="19" t="str">
        <f t="shared" si="3"/>
        <v>山形県　村山市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57.25</v>
      </c>
      <c r="P6" s="20">
        <f t="shared" si="3"/>
        <v>60.48</v>
      </c>
      <c r="Q6" s="20">
        <f t="shared" si="3"/>
        <v>79.66</v>
      </c>
      <c r="R6" s="20">
        <f t="shared" si="3"/>
        <v>3300</v>
      </c>
      <c r="S6" s="20">
        <f t="shared" si="3"/>
        <v>21742</v>
      </c>
      <c r="T6" s="20">
        <f t="shared" si="3"/>
        <v>196.98</v>
      </c>
      <c r="U6" s="20">
        <f t="shared" si="3"/>
        <v>110.38</v>
      </c>
      <c r="V6" s="20">
        <f t="shared" si="3"/>
        <v>13036</v>
      </c>
      <c r="W6" s="20">
        <f t="shared" si="3"/>
        <v>6.32</v>
      </c>
      <c r="X6" s="20">
        <f t="shared" si="3"/>
        <v>2062.66</v>
      </c>
      <c r="Y6" s="21" t="str">
        <f>IF(Y7="",NA(),Y7)</f>
        <v>-</v>
      </c>
      <c r="Z6" s="21">
        <f t="shared" ref="Z6:AH6" si="4">IF(Z7="",NA(),Z7)</f>
        <v>103.01</v>
      </c>
      <c r="AA6" s="21">
        <f t="shared" si="4"/>
        <v>101.62</v>
      </c>
      <c r="AB6" s="21">
        <f t="shared" si="4"/>
        <v>101.24</v>
      </c>
      <c r="AC6" s="21">
        <f t="shared" si="4"/>
        <v>101.21</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8.48</v>
      </c>
      <c r="AW6" s="21">
        <f t="shared" si="6"/>
        <v>11.86</v>
      </c>
      <c r="AX6" s="21">
        <f t="shared" si="6"/>
        <v>17.489999999999998</v>
      </c>
      <c r="AY6" s="21">
        <f t="shared" si="6"/>
        <v>35.46</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0">
        <f t="shared" ref="BG6:BO6" si="7">IF(BG7="",NA(),BG7)</f>
        <v>0</v>
      </c>
      <c r="BH6" s="20">
        <f t="shared" si="7"/>
        <v>0</v>
      </c>
      <c r="BI6" s="20">
        <f t="shared" si="7"/>
        <v>0</v>
      </c>
      <c r="BJ6" s="20">
        <f t="shared" si="7"/>
        <v>0</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99.78</v>
      </c>
      <c r="BS6" s="21">
        <f t="shared" si="8"/>
        <v>99.81</v>
      </c>
      <c r="BT6" s="21">
        <f t="shared" si="8"/>
        <v>98.42</v>
      </c>
      <c r="BU6" s="21">
        <f t="shared" si="8"/>
        <v>99.4</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165.47</v>
      </c>
      <c r="CD6" s="21">
        <f t="shared" si="9"/>
        <v>167.29</v>
      </c>
      <c r="CE6" s="21">
        <f t="shared" si="9"/>
        <v>167.87</v>
      </c>
      <c r="CF6" s="21">
        <f t="shared" si="9"/>
        <v>163.37</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93.94</v>
      </c>
      <c r="CZ6" s="21">
        <f t="shared" si="11"/>
        <v>94.33</v>
      </c>
      <c r="DA6" s="21">
        <f t="shared" si="11"/>
        <v>94.62</v>
      </c>
      <c r="DB6" s="21">
        <f t="shared" si="11"/>
        <v>95.03</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3.53</v>
      </c>
      <c r="DK6" s="21">
        <f t="shared" si="12"/>
        <v>7.06</v>
      </c>
      <c r="DL6" s="21">
        <f t="shared" si="12"/>
        <v>10.55</v>
      </c>
      <c r="DM6" s="21">
        <f t="shared" si="12"/>
        <v>13.96</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2">
      <c r="A7" s="14"/>
      <c r="B7" s="23">
        <v>2023</v>
      </c>
      <c r="C7" s="23">
        <v>62081</v>
      </c>
      <c r="D7" s="23">
        <v>46</v>
      </c>
      <c r="E7" s="23">
        <v>17</v>
      </c>
      <c r="F7" s="23">
        <v>1</v>
      </c>
      <c r="G7" s="23">
        <v>0</v>
      </c>
      <c r="H7" s="23" t="s">
        <v>96</v>
      </c>
      <c r="I7" s="23" t="s">
        <v>97</v>
      </c>
      <c r="J7" s="23" t="s">
        <v>98</v>
      </c>
      <c r="K7" s="23" t="s">
        <v>99</v>
      </c>
      <c r="L7" s="23" t="s">
        <v>100</v>
      </c>
      <c r="M7" s="23" t="s">
        <v>101</v>
      </c>
      <c r="N7" s="24" t="s">
        <v>102</v>
      </c>
      <c r="O7" s="24">
        <v>57.25</v>
      </c>
      <c r="P7" s="24">
        <v>60.48</v>
      </c>
      <c r="Q7" s="24">
        <v>79.66</v>
      </c>
      <c r="R7" s="24">
        <v>3300</v>
      </c>
      <c r="S7" s="24">
        <v>21742</v>
      </c>
      <c r="T7" s="24">
        <v>196.98</v>
      </c>
      <c r="U7" s="24">
        <v>110.38</v>
      </c>
      <c r="V7" s="24">
        <v>13036</v>
      </c>
      <c r="W7" s="24">
        <v>6.32</v>
      </c>
      <c r="X7" s="24">
        <v>2062.66</v>
      </c>
      <c r="Y7" s="24" t="s">
        <v>102</v>
      </c>
      <c r="Z7" s="24">
        <v>103.01</v>
      </c>
      <c r="AA7" s="24">
        <v>101.62</v>
      </c>
      <c r="AB7" s="24">
        <v>101.24</v>
      </c>
      <c r="AC7" s="24">
        <v>101.21</v>
      </c>
      <c r="AD7" s="24" t="s">
        <v>102</v>
      </c>
      <c r="AE7" s="24">
        <v>105.41</v>
      </c>
      <c r="AF7" s="24">
        <v>104.64</v>
      </c>
      <c r="AG7" s="24">
        <v>105.35</v>
      </c>
      <c r="AH7" s="24">
        <v>106.8</v>
      </c>
      <c r="AI7" s="24">
        <v>105.91</v>
      </c>
      <c r="AJ7" s="24" t="s">
        <v>102</v>
      </c>
      <c r="AK7" s="24">
        <v>0</v>
      </c>
      <c r="AL7" s="24">
        <v>0</v>
      </c>
      <c r="AM7" s="24">
        <v>0</v>
      </c>
      <c r="AN7" s="24">
        <v>0</v>
      </c>
      <c r="AO7" s="24" t="s">
        <v>102</v>
      </c>
      <c r="AP7" s="24">
        <v>25.86</v>
      </c>
      <c r="AQ7" s="24">
        <v>25.76</v>
      </c>
      <c r="AR7" s="24">
        <v>26.07</v>
      </c>
      <c r="AS7" s="24">
        <v>26.89</v>
      </c>
      <c r="AT7" s="24">
        <v>3.03</v>
      </c>
      <c r="AU7" s="24" t="s">
        <v>102</v>
      </c>
      <c r="AV7" s="24">
        <v>8.48</v>
      </c>
      <c r="AW7" s="24">
        <v>11.86</v>
      </c>
      <c r="AX7" s="24">
        <v>17.489999999999998</v>
      </c>
      <c r="AY7" s="24">
        <v>35.46</v>
      </c>
      <c r="AZ7" s="24" t="s">
        <v>102</v>
      </c>
      <c r="BA7" s="24">
        <v>58.23</v>
      </c>
      <c r="BB7" s="24">
        <v>65.56</v>
      </c>
      <c r="BC7" s="24">
        <v>65.87</v>
      </c>
      <c r="BD7" s="24">
        <v>77.260000000000005</v>
      </c>
      <c r="BE7" s="24">
        <v>78.430000000000007</v>
      </c>
      <c r="BF7" s="24" t="s">
        <v>102</v>
      </c>
      <c r="BG7" s="24">
        <v>0</v>
      </c>
      <c r="BH7" s="24">
        <v>0</v>
      </c>
      <c r="BI7" s="24">
        <v>0</v>
      </c>
      <c r="BJ7" s="24">
        <v>0</v>
      </c>
      <c r="BK7" s="24" t="s">
        <v>102</v>
      </c>
      <c r="BL7" s="24">
        <v>812.92</v>
      </c>
      <c r="BM7" s="24">
        <v>765.48</v>
      </c>
      <c r="BN7" s="24">
        <v>742.08</v>
      </c>
      <c r="BO7" s="24">
        <v>730.84</v>
      </c>
      <c r="BP7" s="24">
        <v>630.82000000000005</v>
      </c>
      <c r="BQ7" s="24" t="s">
        <v>102</v>
      </c>
      <c r="BR7" s="24">
        <v>99.78</v>
      </c>
      <c r="BS7" s="24">
        <v>99.81</v>
      </c>
      <c r="BT7" s="24">
        <v>98.42</v>
      </c>
      <c r="BU7" s="24">
        <v>99.4</v>
      </c>
      <c r="BV7" s="24" t="s">
        <v>102</v>
      </c>
      <c r="BW7" s="24">
        <v>85.4</v>
      </c>
      <c r="BX7" s="24">
        <v>87.8</v>
      </c>
      <c r="BY7" s="24">
        <v>86.51</v>
      </c>
      <c r="BZ7" s="24">
        <v>89.17</v>
      </c>
      <c r="CA7" s="24">
        <v>97.81</v>
      </c>
      <c r="CB7" s="24" t="s">
        <v>102</v>
      </c>
      <c r="CC7" s="24">
        <v>165.47</v>
      </c>
      <c r="CD7" s="24">
        <v>167.29</v>
      </c>
      <c r="CE7" s="24">
        <v>167.87</v>
      </c>
      <c r="CF7" s="24">
        <v>163.37</v>
      </c>
      <c r="CG7" s="24" t="s">
        <v>102</v>
      </c>
      <c r="CH7" s="24">
        <v>188.57</v>
      </c>
      <c r="CI7" s="24">
        <v>187.69</v>
      </c>
      <c r="CJ7" s="24">
        <v>188.24</v>
      </c>
      <c r="CK7" s="24">
        <v>184.85</v>
      </c>
      <c r="CL7" s="24">
        <v>138.75</v>
      </c>
      <c r="CM7" s="24" t="s">
        <v>102</v>
      </c>
      <c r="CN7" s="24" t="s">
        <v>102</v>
      </c>
      <c r="CO7" s="24" t="s">
        <v>102</v>
      </c>
      <c r="CP7" s="24" t="s">
        <v>102</v>
      </c>
      <c r="CQ7" s="24" t="s">
        <v>102</v>
      </c>
      <c r="CR7" s="24" t="s">
        <v>102</v>
      </c>
      <c r="CS7" s="24">
        <v>55.84</v>
      </c>
      <c r="CT7" s="24">
        <v>55.78</v>
      </c>
      <c r="CU7" s="24">
        <v>54.86</v>
      </c>
      <c r="CV7" s="24">
        <v>55.04</v>
      </c>
      <c r="CW7" s="24">
        <v>58.94</v>
      </c>
      <c r="CX7" s="24" t="s">
        <v>102</v>
      </c>
      <c r="CY7" s="24">
        <v>93.94</v>
      </c>
      <c r="CZ7" s="24">
        <v>94.33</v>
      </c>
      <c r="DA7" s="24">
        <v>94.62</v>
      </c>
      <c r="DB7" s="24">
        <v>95.03</v>
      </c>
      <c r="DC7" s="24" t="s">
        <v>102</v>
      </c>
      <c r="DD7" s="24">
        <v>92.34</v>
      </c>
      <c r="DE7" s="24">
        <v>91.78</v>
      </c>
      <c r="DF7" s="24">
        <v>91.37</v>
      </c>
      <c r="DG7" s="24">
        <v>91.92</v>
      </c>
      <c r="DH7" s="24">
        <v>95.91</v>
      </c>
      <c r="DI7" s="24" t="s">
        <v>102</v>
      </c>
      <c r="DJ7" s="24">
        <v>3.53</v>
      </c>
      <c r="DK7" s="24">
        <v>7.06</v>
      </c>
      <c r="DL7" s="24">
        <v>10.55</v>
      </c>
      <c r="DM7" s="24">
        <v>13.96</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v>
      </c>
      <c r="EG7" s="24">
        <v>0</v>
      </c>
      <c r="EH7" s="24">
        <v>0</v>
      </c>
      <c r="EI7" s="24">
        <v>0</v>
      </c>
      <c r="EJ7" s="24" t="s">
        <v>102</v>
      </c>
      <c r="EK7" s="24">
        <v>0.09</v>
      </c>
      <c r="EL7" s="24">
        <v>0.1</v>
      </c>
      <c r="EM7" s="24">
        <v>7.0000000000000007E-2</v>
      </c>
      <c r="EN7" s="24">
        <v>0.06</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