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k010185\f\02_港湾振興室\R2港湾振興\300港湾統計（R2）\308酒田港統計年報（冊子）\03_資料・原稿\"/>
    </mc:Choice>
  </mc:AlternateContent>
  <bookViews>
    <workbookView xWindow="-15" yWindow="-15" windowWidth="10320" windowHeight="8085" tabRatio="967" activeTab="3"/>
  </bookViews>
  <sheets>
    <sheet name="P63係留施設の状況（-4.5ｍ以上）" sheetId="39" r:id="rId1"/>
    <sheet name="P64~65入港船舶施設別階級別利用状況（-4.5ｍ以上）" sheetId="67" r:id="rId2"/>
    <sheet name="P66輸移出貨物施設別品種別取扱状況" sheetId="86" r:id="rId3"/>
    <sheet name="P67輸移入貨物施設別品種別取扱状況" sheetId="68" r:id="rId4"/>
  </sheets>
  <definedNames>
    <definedName name="_xlnm.Print_Area" localSheetId="0">'P63係留施設の状況（-4.5ｍ以上）'!$A$1:$G$41</definedName>
    <definedName name="_xlnm.Print_Area" localSheetId="1">'P64~65入港船舶施設別階級別利用状況（-4.5ｍ以上）'!$A$1:$T$56</definedName>
    <definedName name="_xlnm.Print_Area" localSheetId="2">P66輸移出貨物施設別品種別取扱状況!$A$1:$O$55</definedName>
    <definedName name="_xlnm.Print_Area" localSheetId="3">P67輸移入貨物施設別品種別取扱状況!$A$1:$O$55</definedName>
  </definedNames>
  <calcPr calcId="152511"/>
</workbook>
</file>

<file path=xl/calcChain.xml><?xml version="1.0" encoding="utf-8"?>
<calcChain xmlns="http://schemas.openxmlformats.org/spreadsheetml/2006/main">
  <c r="N54" i="86" l="1"/>
  <c r="M54" i="86"/>
  <c r="L54" i="86"/>
  <c r="K54" i="86"/>
  <c r="J54" i="86"/>
  <c r="I54" i="86"/>
  <c r="H54" i="86"/>
  <c r="G54" i="86"/>
  <c r="F54" i="86"/>
  <c r="N53" i="86"/>
  <c r="M53" i="86"/>
  <c r="L53" i="86"/>
  <c r="K53" i="86"/>
  <c r="J53" i="86"/>
  <c r="I53" i="86"/>
  <c r="I55" i="86" s="1"/>
  <c r="H53" i="86"/>
  <c r="G53" i="86"/>
  <c r="F53" i="86"/>
  <c r="E52" i="86"/>
  <c r="E51" i="86"/>
  <c r="E50" i="86"/>
  <c r="E49" i="86"/>
  <c r="E48" i="86"/>
  <c r="E47" i="86"/>
  <c r="E46" i="86"/>
  <c r="E45" i="86"/>
  <c r="E44" i="86"/>
  <c r="E43" i="86"/>
  <c r="E42" i="86"/>
  <c r="E41" i="86"/>
  <c r="E40" i="86"/>
  <c r="E39" i="86"/>
  <c r="E38" i="86"/>
  <c r="E37" i="86"/>
  <c r="E36" i="86"/>
  <c r="E35" i="86"/>
  <c r="E34" i="86"/>
  <c r="E33" i="86"/>
  <c r="E32" i="86"/>
  <c r="E54" i="86" s="1"/>
  <c r="E31" i="86"/>
  <c r="E53" i="86" s="1"/>
  <c r="N29" i="86"/>
  <c r="M29" i="86"/>
  <c r="L29" i="86"/>
  <c r="K29" i="86"/>
  <c r="J29" i="86"/>
  <c r="I29" i="86"/>
  <c r="H29" i="86"/>
  <c r="G29" i="86"/>
  <c r="F29" i="86"/>
  <c r="N28" i="86"/>
  <c r="N30" i="86" s="1"/>
  <c r="M28" i="86"/>
  <c r="L28" i="86"/>
  <c r="L30" i="86" s="1"/>
  <c r="K28" i="86"/>
  <c r="J28" i="86"/>
  <c r="J30" i="86" s="1"/>
  <c r="I28" i="86"/>
  <c r="H28" i="86"/>
  <c r="H30" i="86" s="1"/>
  <c r="G28" i="86"/>
  <c r="F28" i="86"/>
  <c r="F30" i="86" s="1"/>
  <c r="E27" i="86"/>
  <c r="E26" i="86"/>
  <c r="E25" i="86"/>
  <c r="E24" i="86"/>
  <c r="E23" i="86"/>
  <c r="E22" i="86"/>
  <c r="E21" i="86"/>
  <c r="E20" i="86"/>
  <c r="E19" i="86"/>
  <c r="E18" i="86"/>
  <c r="E17" i="86"/>
  <c r="E16" i="86"/>
  <c r="E15" i="86"/>
  <c r="E14" i="86"/>
  <c r="E13" i="86"/>
  <c r="E12" i="86"/>
  <c r="E11" i="86"/>
  <c r="E10" i="86"/>
  <c r="E9" i="86"/>
  <c r="E8" i="86"/>
  <c r="E7" i="86"/>
  <c r="E29" i="86" s="1"/>
  <c r="E6" i="86"/>
  <c r="E28" i="86" s="1"/>
  <c r="G30" i="86" l="1"/>
  <c r="K30" i="86"/>
  <c r="I30" i="86"/>
  <c r="M30" i="86"/>
  <c r="E30" i="86"/>
  <c r="E55" i="86"/>
  <c r="M55" i="86"/>
  <c r="F55" i="86"/>
  <c r="J55" i="86"/>
  <c r="N55" i="86"/>
  <c r="G55" i="86"/>
  <c r="K55" i="86"/>
  <c r="H55" i="86"/>
  <c r="L55" i="86"/>
  <c r="N54" i="68" l="1"/>
  <c r="M54" i="68"/>
  <c r="L54" i="68"/>
  <c r="K54" i="68"/>
  <c r="J54" i="68"/>
  <c r="I54" i="68"/>
  <c r="H54" i="68"/>
  <c r="G54" i="68"/>
  <c r="F54" i="68"/>
  <c r="N53" i="68"/>
  <c r="M53" i="68"/>
  <c r="L53" i="68"/>
  <c r="K53" i="68"/>
  <c r="J53" i="68"/>
  <c r="I53" i="68"/>
  <c r="H53" i="68"/>
  <c r="G53" i="68"/>
  <c r="F53" i="68"/>
  <c r="E52" i="68"/>
  <c r="E51" i="68"/>
  <c r="E50" i="68"/>
  <c r="E49" i="68"/>
  <c r="E48" i="68"/>
  <c r="E47" i="68"/>
  <c r="E46" i="68"/>
  <c r="E45" i="68"/>
  <c r="E44" i="68"/>
  <c r="E43" i="68"/>
  <c r="E42" i="68"/>
  <c r="E41" i="68"/>
  <c r="E40" i="68"/>
  <c r="E39" i="68"/>
  <c r="E38" i="68"/>
  <c r="E37" i="68"/>
  <c r="E36" i="68"/>
  <c r="E35" i="68"/>
  <c r="E34" i="68"/>
  <c r="E33" i="68"/>
  <c r="E32" i="68"/>
  <c r="E31" i="68"/>
  <c r="N29" i="68"/>
  <c r="M29" i="68"/>
  <c r="L29" i="68"/>
  <c r="K29" i="68"/>
  <c r="J29" i="68"/>
  <c r="I29" i="68"/>
  <c r="H29" i="68"/>
  <c r="G29" i="68"/>
  <c r="F29" i="68"/>
  <c r="N28" i="68"/>
  <c r="N30" i="68" s="1"/>
  <c r="M28" i="68"/>
  <c r="M30" i="68" s="1"/>
  <c r="L28" i="68"/>
  <c r="K28" i="68"/>
  <c r="J28" i="68"/>
  <c r="I28" i="68"/>
  <c r="I30" i="68" s="1"/>
  <c r="H28" i="68"/>
  <c r="G28" i="68"/>
  <c r="F28" i="68"/>
  <c r="F30" i="68" s="1"/>
  <c r="E27" i="68"/>
  <c r="E26" i="68"/>
  <c r="E25" i="68"/>
  <c r="E24" i="68"/>
  <c r="E23" i="68"/>
  <c r="E22" i="68"/>
  <c r="E21" i="68"/>
  <c r="E20" i="68"/>
  <c r="E19" i="68"/>
  <c r="E18" i="68"/>
  <c r="E17" i="68"/>
  <c r="E16" i="68"/>
  <c r="E15" i="68"/>
  <c r="E14" i="68"/>
  <c r="E13" i="68"/>
  <c r="E12" i="68"/>
  <c r="E11" i="68"/>
  <c r="E10" i="68"/>
  <c r="E9" i="68"/>
  <c r="E8" i="68"/>
  <c r="E7" i="68"/>
  <c r="E29" i="68" s="1"/>
  <c r="E6" i="68"/>
  <c r="T55" i="67"/>
  <c r="S55" i="67"/>
  <c r="R55" i="67"/>
  <c r="Q55" i="67"/>
  <c r="P55" i="67"/>
  <c r="O55" i="67"/>
  <c r="N55" i="67"/>
  <c r="M55" i="67"/>
  <c r="L55" i="67"/>
  <c r="K55" i="67"/>
  <c r="J55" i="67"/>
  <c r="I55" i="67"/>
  <c r="H55" i="67"/>
  <c r="G55" i="67"/>
  <c r="T54" i="67"/>
  <c r="S54" i="67"/>
  <c r="R54" i="67"/>
  <c r="Q54" i="67"/>
  <c r="P54" i="67"/>
  <c r="O54" i="67"/>
  <c r="N54" i="67"/>
  <c r="M54" i="67"/>
  <c r="L54" i="67"/>
  <c r="L56" i="67" s="1"/>
  <c r="K54" i="67"/>
  <c r="K56" i="67" s="1"/>
  <c r="J54" i="67"/>
  <c r="I54" i="67"/>
  <c r="H54" i="67"/>
  <c r="H56" i="67" s="1"/>
  <c r="G54" i="67"/>
  <c r="G56" i="67" s="1"/>
  <c r="F53" i="67"/>
  <c r="E53" i="67"/>
  <c r="F52" i="67"/>
  <c r="E52" i="67"/>
  <c r="F51" i="67"/>
  <c r="E51" i="67"/>
  <c r="F50" i="67"/>
  <c r="E50" i="67"/>
  <c r="F49" i="67"/>
  <c r="E49" i="67"/>
  <c r="F48" i="67"/>
  <c r="E48" i="67"/>
  <c r="F47" i="67"/>
  <c r="E47" i="67"/>
  <c r="F46" i="67"/>
  <c r="E46" i="67"/>
  <c r="F45" i="67"/>
  <c r="E45" i="67"/>
  <c r="F44" i="67"/>
  <c r="E44" i="67"/>
  <c r="F43" i="67"/>
  <c r="E43" i="67"/>
  <c r="F42" i="67"/>
  <c r="E42" i="67"/>
  <c r="F41" i="67"/>
  <c r="E41" i="67"/>
  <c r="F40" i="67"/>
  <c r="E40" i="67"/>
  <c r="F39" i="67"/>
  <c r="E39" i="67"/>
  <c r="F38" i="67"/>
  <c r="E38" i="67"/>
  <c r="F37" i="67"/>
  <c r="E37" i="67"/>
  <c r="F36" i="67"/>
  <c r="E36" i="67"/>
  <c r="F35" i="67"/>
  <c r="E35" i="67"/>
  <c r="F34" i="67"/>
  <c r="E34" i="67"/>
  <c r="F33" i="67"/>
  <c r="E33" i="67"/>
  <c r="E55" i="67" s="1"/>
  <c r="F32" i="67"/>
  <c r="E32" i="67"/>
  <c r="T30" i="67"/>
  <c r="S30" i="67"/>
  <c r="R30" i="67"/>
  <c r="Q30" i="67"/>
  <c r="P30" i="67"/>
  <c r="O30" i="67"/>
  <c r="N30" i="67"/>
  <c r="M30" i="67"/>
  <c r="L30" i="67"/>
  <c r="K30" i="67"/>
  <c r="J30" i="67"/>
  <c r="I30" i="67"/>
  <c r="H30" i="67"/>
  <c r="G30" i="67"/>
  <c r="T29" i="67"/>
  <c r="S29" i="67"/>
  <c r="R29" i="67"/>
  <c r="Q29" i="67"/>
  <c r="P29" i="67"/>
  <c r="O29" i="67"/>
  <c r="N29" i="67"/>
  <c r="M29" i="67"/>
  <c r="L29" i="67"/>
  <c r="K29" i="67"/>
  <c r="J29" i="67"/>
  <c r="I29" i="67"/>
  <c r="H29" i="67"/>
  <c r="G29" i="67"/>
  <c r="F28" i="67"/>
  <c r="E28" i="67"/>
  <c r="F27" i="67"/>
  <c r="E27" i="67"/>
  <c r="F26" i="67"/>
  <c r="E26" i="67"/>
  <c r="F25" i="67"/>
  <c r="E25" i="67"/>
  <c r="F24" i="67"/>
  <c r="E24" i="67"/>
  <c r="F23" i="67"/>
  <c r="E23" i="67"/>
  <c r="F22" i="67"/>
  <c r="E22" i="67"/>
  <c r="F21" i="67"/>
  <c r="E21" i="67"/>
  <c r="F20" i="67"/>
  <c r="E20" i="67"/>
  <c r="F19" i="67"/>
  <c r="E19" i="67"/>
  <c r="F18" i="67"/>
  <c r="E18" i="67"/>
  <c r="F17" i="67"/>
  <c r="E17" i="67"/>
  <c r="F16" i="67"/>
  <c r="E16" i="67"/>
  <c r="F15" i="67"/>
  <c r="E15" i="67"/>
  <c r="F14" i="67"/>
  <c r="E14" i="67"/>
  <c r="F13" i="67"/>
  <c r="E13" i="67"/>
  <c r="F12" i="67"/>
  <c r="E12" i="67"/>
  <c r="F11" i="67"/>
  <c r="E11" i="67"/>
  <c r="F10" i="67"/>
  <c r="E10" i="67"/>
  <c r="F9" i="67"/>
  <c r="E9" i="67"/>
  <c r="F8" i="67"/>
  <c r="E8" i="67"/>
  <c r="F7" i="67"/>
  <c r="E7" i="67"/>
  <c r="E54" i="68" l="1"/>
  <c r="E28" i="68"/>
  <c r="E53" i="68"/>
  <c r="E55" i="68" s="1"/>
  <c r="J56" i="67"/>
  <c r="P56" i="67"/>
  <c r="F55" i="67"/>
  <c r="J30" i="68"/>
  <c r="E30" i="68"/>
  <c r="G30" i="68"/>
  <c r="K30" i="68"/>
  <c r="H30" i="68"/>
  <c r="L30" i="68"/>
  <c r="T56" i="67"/>
  <c r="F54" i="67"/>
  <c r="F56" i="67" s="1"/>
  <c r="N56" i="67"/>
  <c r="R56" i="67"/>
  <c r="E54" i="67"/>
  <c r="E56" i="67" s="1"/>
  <c r="S56" i="67"/>
  <c r="O56" i="67"/>
  <c r="I56" i="67"/>
  <c r="M56" i="67"/>
  <c r="Q56" i="67"/>
  <c r="E29" i="67"/>
  <c r="F29" i="67"/>
  <c r="E30" i="67"/>
  <c r="F30" i="67"/>
  <c r="J31" i="67"/>
  <c r="N31" i="67"/>
  <c r="R31" i="67"/>
  <c r="G55" i="68"/>
  <c r="K55" i="68"/>
  <c r="G31" i="67"/>
  <c r="K31" i="67"/>
  <c r="O31" i="67"/>
  <c r="S31" i="67"/>
  <c r="H55" i="68"/>
  <c r="L55" i="68"/>
  <c r="H31" i="67"/>
  <c r="L31" i="67"/>
  <c r="P31" i="67"/>
  <c r="T31" i="67"/>
  <c r="I55" i="68"/>
  <c r="M55" i="68"/>
  <c r="I31" i="67"/>
  <c r="M31" i="67"/>
  <c r="Q31" i="67"/>
  <c r="F55" i="68"/>
  <c r="J55" i="68"/>
  <c r="N55" i="68"/>
  <c r="F31" i="67" l="1"/>
  <c r="E31" i="67"/>
</calcChain>
</file>

<file path=xl/sharedStrings.xml><?xml version="1.0" encoding="utf-8"?>
<sst xmlns="http://schemas.openxmlformats.org/spreadsheetml/2006/main" count="370" uniqueCount="101">
  <si>
    <t>計</t>
    <rPh sb="0" eb="1">
      <t>ケイ</t>
    </rPh>
    <phoneticPr fontId="2"/>
  </si>
  <si>
    <t>輸出</t>
    <rPh sb="0" eb="2">
      <t>ユシュツ</t>
    </rPh>
    <phoneticPr fontId="2"/>
  </si>
  <si>
    <t>移出</t>
    <rPh sb="0" eb="2">
      <t>イシュツ</t>
    </rPh>
    <phoneticPr fontId="2"/>
  </si>
  <si>
    <t>輸入</t>
    <rPh sb="0" eb="2">
      <t>ユニュウ</t>
    </rPh>
    <phoneticPr fontId="2"/>
  </si>
  <si>
    <t>移入</t>
    <rPh sb="0" eb="2">
      <t>イニュウ</t>
    </rPh>
    <phoneticPr fontId="2"/>
  </si>
  <si>
    <t>合計</t>
    <rPh sb="0" eb="2">
      <t>ゴウケイ</t>
    </rPh>
    <phoneticPr fontId="2"/>
  </si>
  <si>
    <t>外航</t>
    <rPh sb="0" eb="2">
      <t>ガイコウ</t>
    </rPh>
    <phoneticPr fontId="2"/>
  </si>
  <si>
    <t>内航</t>
    <rPh sb="0" eb="2">
      <t>ナイコウ</t>
    </rPh>
    <phoneticPr fontId="2"/>
  </si>
  <si>
    <t>隻数</t>
    <rPh sb="0" eb="2">
      <t>セキスウ</t>
    </rPh>
    <phoneticPr fontId="2"/>
  </si>
  <si>
    <t>総トン数</t>
    <rPh sb="0" eb="1">
      <t>ソウ</t>
    </rPh>
    <rPh sb="3" eb="4">
      <t>スウ</t>
    </rPh>
    <phoneticPr fontId="2"/>
  </si>
  <si>
    <t>10,000総トン以上</t>
    <rPh sb="6" eb="7">
      <t>ソウ</t>
    </rPh>
    <rPh sb="9" eb="11">
      <t>イジョウ</t>
    </rPh>
    <phoneticPr fontId="2"/>
  </si>
  <si>
    <t>6,000総トン以上</t>
    <rPh sb="5" eb="6">
      <t>ソウ</t>
    </rPh>
    <rPh sb="8" eb="10">
      <t>イジョウ</t>
    </rPh>
    <phoneticPr fontId="2"/>
  </si>
  <si>
    <t>10,000総トン未満</t>
    <rPh sb="6" eb="7">
      <t>ソウ</t>
    </rPh>
    <rPh sb="9" eb="11">
      <t>ミマン</t>
    </rPh>
    <phoneticPr fontId="2"/>
  </si>
  <si>
    <t>3,000総トン以上</t>
    <rPh sb="5" eb="6">
      <t>ソウ</t>
    </rPh>
    <rPh sb="8" eb="10">
      <t>イジョウ</t>
    </rPh>
    <phoneticPr fontId="2"/>
  </si>
  <si>
    <t>6,000総トン未満</t>
    <rPh sb="5" eb="6">
      <t>ソウ</t>
    </rPh>
    <rPh sb="8" eb="10">
      <t>ミマン</t>
    </rPh>
    <phoneticPr fontId="2"/>
  </si>
  <si>
    <t>3,000総トン未満</t>
    <rPh sb="5" eb="6">
      <t>ソウ</t>
    </rPh>
    <rPh sb="8" eb="10">
      <t>ミマン</t>
    </rPh>
    <phoneticPr fontId="2"/>
  </si>
  <si>
    <t>1,000総トン未満</t>
    <rPh sb="5" eb="6">
      <t>ソウ</t>
    </rPh>
    <rPh sb="8" eb="10">
      <t>ミマン</t>
    </rPh>
    <phoneticPr fontId="2"/>
  </si>
  <si>
    <t>500総トン未満</t>
    <rPh sb="3" eb="4">
      <t>ソウ</t>
    </rPh>
    <rPh sb="6" eb="8">
      <t>ミマン</t>
    </rPh>
    <phoneticPr fontId="2"/>
  </si>
  <si>
    <t>1,000総トン以上</t>
    <rPh sb="5" eb="6">
      <t>ソウ</t>
    </rPh>
    <rPh sb="8" eb="10">
      <t>イジョウ</t>
    </rPh>
    <phoneticPr fontId="2"/>
  </si>
  <si>
    <t>合　　　計</t>
    <rPh sb="0" eb="1">
      <t>ゴウ</t>
    </rPh>
    <rPh sb="4" eb="5">
      <t>ケイ</t>
    </rPh>
    <phoneticPr fontId="2"/>
  </si>
  <si>
    <t>大浜ふ頭第１岸壁</t>
    <rPh sb="0" eb="2">
      <t>オオハマ</t>
    </rPh>
    <rPh sb="3" eb="4">
      <t>トウ</t>
    </rPh>
    <rPh sb="4" eb="5">
      <t>ダイ</t>
    </rPh>
    <rPh sb="6" eb="8">
      <t>ガンペキ</t>
    </rPh>
    <phoneticPr fontId="2"/>
  </si>
  <si>
    <t>大浜ふ頭第２岸壁</t>
    <rPh sb="0" eb="2">
      <t>オオハマ</t>
    </rPh>
    <rPh sb="3" eb="4">
      <t>トウ</t>
    </rPh>
    <rPh sb="4" eb="5">
      <t>ダイ</t>
    </rPh>
    <rPh sb="6" eb="8">
      <t>ガンペキ</t>
    </rPh>
    <phoneticPr fontId="2"/>
  </si>
  <si>
    <t>西ふ頭岸壁</t>
    <rPh sb="0" eb="1">
      <t>ニシ</t>
    </rPh>
    <rPh sb="2" eb="3">
      <t>トウ</t>
    </rPh>
    <rPh sb="3" eb="5">
      <t>ガンペキ</t>
    </rPh>
    <phoneticPr fontId="2"/>
  </si>
  <si>
    <t>東ふ頭新町岸壁</t>
    <rPh sb="0" eb="1">
      <t>ヒガシ</t>
    </rPh>
    <rPh sb="2" eb="3">
      <t>トウ</t>
    </rPh>
    <rPh sb="3" eb="4">
      <t>シン</t>
    </rPh>
    <rPh sb="4" eb="5">
      <t>マチ</t>
    </rPh>
    <rPh sb="5" eb="7">
      <t>ガンペキ</t>
    </rPh>
    <phoneticPr fontId="2"/>
  </si>
  <si>
    <t>袖岡ふ頭岸壁</t>
    <rPh sb="0" eb="2">
      <t>ソデオカ</t>
    </rPh>
    <rPh sb="3" eb="4">
      <t>トウ</t>
    </rPh>
    <rPh sb="4" eb="6">
      <t>ガンペキ</t>
    </rPh>
    <phoneticPr fontId="2"/>
  </si>
  <si>
    <t>水産第１岸壁</t>
    <rPh sb="0" eb="2">
      <t>スイサン</t>
    </rPh>
    <rPh sb="2" eb="3">
      <t>ダイ</t>
    </rPh>
    <rPh sb="4" eb="6">
      <t>ガンペキ</t>
    </rPh>
    <phoneticPr fontId="2"/>
  </si>
  <si>
    <t>専用</t>
    <rPh sb="0" eb="2">
      <t>センヨウ</t>
    </rPh>
    <phoneticPr fontId="2"/>
  </si>
  <si>
    <t>古湊ふ頭第１号岸壁</t>
    <rPh sb="0" eb="2">
      <t>コミナト</t>
    </rPh>
    <rPh sb="3" eb="4">
      <t>トウ</t>
    </rPh>
    <rPh sb="4" eb="5">
      <t>ダイ</t>
    </rPh>
    <rPh sb="6" eb="7">
      <t>ゴウ</t>
    </rPh>
    <rPh sb="7" eb="9">
      <t>ガンペキ</t>
    </rPh>
    <phoneticPr fontId="2"/>
  </si>
  <si>
    <t>古湊ふ頭第２号岸壁</t>
    <rPh sb="0" eb="2">
      <t>コミナト</t>
    </rPh>
    <rPh sb="3" eb="4">
      <t>トウ</t>
    </rPh>
    <rPh sb="4" eb="5">
      <t>ダイ</t>
    </rPh>
    <rPh sb="6" eb="7">
      <t>ゴウ</t>
    </rPh>
    <rPh sb="7" eb="9">
      <t>ガンペキ</t>
    </rPh>
    <phoneticPr fontId="2"/>
  </si>
  <si>
    <t>古湊ふ頭第３号岸壁</t>
    <rPh sb="0" eb="2">
      <t>コミナト</t>
    </rPh>
    <rPh sb="3" eb="4">
      <t>トウ</t>
    </rPh>
    <rPh sb="4" eb="5">
      <t>ダイ</t>
    </rPh>
    <rPh sb="6" eb="7">
      <t>ゴウ</t>
    </rPh>
    <rPh sb="7" eb="9">
      <t>ガンペキ</t>
    </rPh>
    <phoneticPr fontId="2"/>
  </si>
  <si>
    <t>施　設　名　称</t>
    <rPh sb="0" eb="1">
      <t>シ</t>
    </rPh>
    <rPh sb="2" eb="3">
      <t>セツ</t>
    </rPh>
    <rPh sb="4" eb="5">
      <t>メイ</t>
    </rPh>
    <rPh sb="6" eb="7">
      <t>ショウ</t>
    </rPh>
    <phoneticPr fontId="2"/>
  </si>
  <si>
    <t>林産品</t>
    <rPh sb="0" eb="2">
      <t>リンサン</t>
    </rPh>
    <rPh sb="2" eb="3">
      <t>ヒン</t>
    </rPh>
    <phoneticPr fontId="2"/>
  </si>
  <si>
    <t>鉱産品</t>
    <rPh sb="0" eb="3">
      <t>コウサンヒン</t>
    </rPh>
    <phoneticPr fontId="2"/>
  </si>
  <si>
    <t>特殊品</t>
    <rPh sb="0" eb="3">
      <t>トクシュヒン</t>
    </rPh>
    <phoneticPr fontId="2"/>
  </si>
  <si>
    <t>（単位：トン）</t>
    <rPh sb="1" eb="3">
      <t>タンイ</t>
    </rPh>
    <phoneticPr fontId="2"/>
  </si>
  <si>
    <t>青南商事専用岸壁</t>
    <rPh sb="0" eb="1">
      <t>セイ</t>
    </rPh>
    <rPh sb="1" eb="2">
      <t>ナン</t>
    </rPh>
    <rPh sb="2" eb="4">
      <t>ショウジ</t>
    </rPh>
    <rPh sb="4" eb="6">
      <t>センヨウ</t>
    </rPh>
    <rPh sb="6" eb="8">
      <t>ガンペキ</t>
    </rPh>
    <phoneticPr fontId="2"/>
  </si>
  <si>
    <t>青南商事専用岸壁</t>
    <rPh sb="0" eb="2">
      <t>セイナン</t>
    </rPh>
    <rPh sb="2" eb="4">
      <t>ショウジ</t>
    </rPh>
    <rPh sb="4" eb="6">
      <t>センヨウ</t>
    </rPh>
    <rPh sb="6" eb="8">
      <t>ガンペキ</t>
    </rPh>
    <phoneticPr fontId="2"/>
  </si>
  <si>
    <t>水産第２岸壁</t>
    <rPh sb="0" eb="2">
      <t>スイサン</t>
    </rPh>
    <rPh sb="2" eb="3">
      <t>ダイ</t>
    </rPh>
    <rPh sb="4" eb="6">
      <t>ガンペキ</t>
    </rPh>
    <phoneticPr fontId="2"/>
  </si>
  <si>
    <t>東ふ頭船場町岸壁</t>
    <rPh sb="0" eb="1">
      <t>ヒガシ</t>
    </rPh>
    <rPh sb="2" eb="3">
      <t>トウ</t>
    </rPh>
    <rPh sb="3" eb="6">
      <t>フナバチョウ</t>
    </rPh>
    <rPh sb="6" eb="8">
      <t>ガンペキ</t>
    </rPh>
    <phoneticPr fontId="2"/>
  </si>
  <si>
    <t>東ふ頭船場町第２岸壁</t>
    <rPh sb="0" eb="1">
      <t>ヒガシ</t>
    </rPh>
    <rPh sb="2" eb="3">
      <t>トウ</t>
    </rPh>
    <rPh sb="3" eb="6">
      <t>フナバチョウ</t>
    </rPh>
    <rPh sb="6" eb="7">
      <t>ダイ</t>
    </rPh>
    <rPh sb="8" eb="10">
      <t>ガンペキ</t>
    </rPh>
    <phoneticPr fontId="2"/>
  </si>
  <si>
    <t>酒田共同火力石炭岸壁</t>
    <rPh sb="0" eb="2">
      <t>サカタ</t>
    </rPh>
    <rPh sb="2" eb="4">
      <t>キョウドウ</t>
    </rPh>
    <rPh sb="4" eb="6">
      <t>カリョク</t>
    </rPh>
    <rPh sb="6" eb="8">
      <t>セキタン</t>
    </rPh>
    <rPh sb="8" eb="10">
      <t>ガンペキ</t>
    </rPh>
    <phoneticPr fontId="2"/>
  </si>
  <si>
    <t>酒田共同火力専用岸壁</t>
    <rPh sb="0" eb="2">
      <t>サカタ</t>
    </rPh>
    <rPh sb="2" eb="4">
      <t>キョウドウ</t>
    </rPh>
    <rPh sb="4" eb="6">
      <t>カリョク</t>
    </rPh>
    <rPh sb="6" eb="8">
      <t>センヨウ</t>
    </rPh>
    <rPh sb="8" eb="10">
      <t>ガンペキ</t>
    </rPh>
    <phoneticPr fontId="2"/>
  </si>
  <si>
    <t>延長（ｍ）</t>
    <rPh sb="0" eb="2">
      <t>エンチョウ</t>
    </rPh>
    <phoneticPr fontId="2"/>
  </si>
  <si>
    <t>水深（ｍ）</t>
    <rPh sb="0" eb="2">
      <t>スイシン</t>
    </rPh>
    <phoneticPr fontId="2"/>
  </si>
  <si>
    <t>けい船数</t>
    <rPh sb="2" eb="3">
      <t>フネ</t>
    </rPh>
    <rPh sb="3" eb="4">
      <t>スウ</t>
    </rPh>
    <phoneticPr fontId="2"/>
  </si>
  <si>
    <t>バース数</t>
    <rPh sb="3" eb="4">
      <t>スウ</t>
    </rPh>
    <phoneticPr fontId="2"/>
  </si>
  <si>
    <t>山形県</t>
    <rPh sb="0" eb="3">
      <t>ヤマガタケン</t>
    </rPh>
    <phoneticPr fontId="2"/>
  </si>
  <si>
    <t>東ふ頭船場町岸壁</t>
    <rPh sb="0" eb="1">
      <t>ヒガシ</t>
    </rPh>
    <rPh sb="2" eb="3">
      <t>トウ</t>
    </rPh>
    <rPh sb="3" eb="4">
      <t>フナ</t>
    </rPh>
    <rPh sb="4" eb="5">
      <t>バ</t>
    </rPh>
    <rPh sb="5" eb="6">
      <t>マチ</t>
    </rPh>
    <rPh sb="6" eb="8">
      <t>ガンペキ</t>
    </rPh>
    <phoneticPr fontId="2"/>
  </si>
  <si>
    <t>東ふ頭船場町第２岸壁</t>
    <rPh sb="0" eb="1">
      <t>ヒガシ</t>
    </rPh>
    <rPh sb="2" eb="3">
      <t>トウ</t>
    </rPh>
    <rPh sb="3" eb="4">
      <t>フナ</t>
    </rPh>
    <rPh sb="4" eb="5">
      <t>バ</t>
    </rPh>
    <rPh sb="5" eb="6">
      <t>マチ</t>
    </rPh>
    <rPh sb="6" eb="7">
      <t>ダイ</t>
    </rPh>
    <rPh sb="8" eb="10">
      <t>ガンペキ</t>
    </rPh>
    <phoneticPr fontId="2"/>
  </si>
  <si>
    <t>袖岡ふ頭岸壁</t>
    <rPh sb="0" eb="1">
      <t>ソデ</t>
    </rPh>
    <rPh sb="1" eb="2">
      <t>オカ</t>
    </rPh>
    <rPh sb="3" eb="4">
      <t>トウ</t>
    </rPh>
    <rPh sb="4" eb="6">
      <t>ガンペキ</t>
    </rPh>
    <phoneticPr fontId="2"/>
  </si>
  <si>
    <t>青南商事専用岸壁</t>
    <rPh sb="0" eb="1">
      <t>アオ</t>
    </rPh>
    <rPh sb="1" eb="2">
      <t>ミナミ</t>
    </rPh>
    <rPh sb="2" eb="4">
      <t>ショウジ</t>
    </rPh>
    <rPh sb="4" eb="6">
      <t>センヨウ</t>
    </rPh>
    <rPh sb="6" eb="8">
      <t>ガンペキ</t>
    </rPh>
    <phoneticPr fontId="2"/>
  </si>
  <si>
    <t>30,000総トン以上</t>
    <rPh sb="6" eb="7">
      <t>ソウ</t>
    </rPh>
    <rPh sb="9" eb="11">
      <t>イジョウ</t>
    </rPh>
    <phoneticPr fontId="2"/>
  </si>
  <si>
    <t>30,000総トン未満</t>
    <rPh sb="6" eb="7">
      <t>ソウ</t>
    </rPh>
    <rPh sb="9" eb="11">
      <t>ミマン</t>
    </rPh>
    <phoneticPr fontId="2"/>
  </si>
  <si>
    <t>(-14.0)</t>
    <phoneticPr fontId="2"/>
  </si>
  <si>
    <t>古湊係船杭</t>
    <rPh sb="0" eb="2">
      <t>コミナト</t>
    </rPh>
    <rPh sb="2" eb="3">
      <t>ガカリ</t>
    </rPh>
    <rPh sb="3" eb="4">
      <t>フネ</t>
    </rPh>
    <rPh sb="4" eb="5">
      <t>クイ</t>
    </rPh>
    <phoneticPr fontId="2"/>
  </si>
  <si>
    <t>西ふ頭（-5.5m）岸壁</t>
    <rPh sb="0" eb="1">
      <t>ニシ</t>
    </rPh>
    <rPh sb="2" eb="3">
      <t>トウ</t>
    </rPh>
    <rPh sb="10" eb="12">
      <t>ガンペキ</t>
    </rPh>
    <phoneticPr fontId="2"/>
  </si>
  <si>
    <t>第２酒田ＰＢＳ物揚場（Ｂ）</t>
    <rPh sb="0" eb="1">
      <t>ダイ</t>
    </rPh>
    <rPh sb="2" eb="4">
      <t>サカタ</t>
    </rPh>
    <rPh sb="7" eb="8">
      <t>モノ</t>
    </rPh>
    <rPh sb="8" eb="10">
      <t>アゲバ</t>
    </rPh>
    <phoneticPr fontId="2"/>
  </si>
  <si>
    <t>第２酒田ＰＢＳ護岸さん橋</t>
    <rPh sb="0" eb="1">
      <t>ダイ</t>
    </rPh>
    <rPh sb="2" eb="4">
      <t>サカタ</t>
    </rPh>
    <rPh sb="7" eb="9">
      <t>ゴガン</t>
    </rPh>
    <rPh sb="11" eb="12">
      <t>ハシ</t>
    </rPh>
    <phoneticPr fontId="2"/>
  </si>
  <si>
    <t>第２酒田ＰＢＳ東さん橋</t>
    <rPh sb="0" eb="1">
      <t>ダイ</t>
    </rPh>
    <rPh sb="2" eb="4">
      <t>サカタ</t>
    </rPh>
    <rPh sb="7" eb="8">
      <t>ヒガシ</t>
    </rPh>
    <rPh sb="10" eb="11">
      <t>ハシ</t>
    </rPh>
    <phoneticPr fontId="2"/>
  </si>
  <si>
    <t>第２酒田ＰＢＳ西さん橋</t>
    <rPh sb="0" eb="1">
      <t>ダイ</t>
    </rPh>
    <rPh sb="2" eb="4">
      <t>サカタ</t>
    </rPh>
    <rPh sb="7" eb="8">
      <t>ニシ</t>
    </rPh>
    <rPh sb="10" eb="11">
      <t>ハシ</t>
    </rPh>
    <phoneticPr fontId="2"/>
  </si>
  <si>
    <t>(-13.0)</t>
    <phoneticPr fontId="2"/>
  </si>
  <si>
    <t>酒田共同火力発電㈱</t>
    <rPh sb="0" eb="2">
      <t>サカタ</t>
    </rPh>
    <rPh sb="2" eb="4">
      <t>キョウドウ</t>
    </rPh>
    <rPh sb="4" eb="6">
      <t>カリョク</t>
    </rPh>
    <rPh sb="6" eb="8">
      <t>ハツデン</t>
    </rPh>
    <phoneticPr fontId="2"/>
  </si>
  <si>
    <t>㈱青南商事</t>
    <rPh sb="1" eb="2">
      <t>アオ</t>
    </rPh>
    <rPh sb="2" eb="3">
      <t>ナン</t>
    </rPh>
    <rPh sb="3" eb="5">
      <t>ショウジ</t>
    </rPh>
    <phoneticPr fontId="2"/>
  </si>
  <si>
    <t>東西オイルターミナル㈱</t>
    <rPh sb="0" eb="2">
      <t>トウザイ</t>
    </rPh>
    <phoneticPr fontId="2"/>
  </si>
  <si>
    <t>本　　　港　　　地　　　区</t>
    <rPh sb="0" eb="1">
      <t>ホン</t>
    </rPh>
    <rPh sb="4" eb="5">
      <t>コウ</t>
    </rPh>
    <rPh sb="8" eb="9">
      <t>チ</t>
    </rPh>
    <rPh sb="12" eb="13">
      <t>ク</t>
    </rPh>
    <phoneticPr fontId="2"/>
  </si>
  <si>
    <t>北　　　港　　　地　　　区</t>
    <rPh sb="0" eb="1">
      <t>キタ</t>
    </rPh>
    <rPh sb="4" eb="5">
      <t>コウ</t>
    </rPh>
    <rPh sb="8" eb="9">
      <t>チ</t>
    </rPh>
    <rPh sb="12" eb="13">
      <t>ク</t>
    </rPh>
    <phoneticPr fontId="2"/>
  </si>
  <si>
    <t>公　　　　　共</t>
    <rPh sb="0" eb="1">
      <t>コウ</t>
    </rPh>
    <rPh sb="6" eb="7">
      <t>キョウ</t>
    </rPh>
    <phoneticPr fontId="2"/>
  </si>
  <si>
    <t>専　用</t>
    <rPh sb="0" eb="1">
      <t>アツシ</t>
    </rPh>
    <rPh sb="2" eb="3">
      <t>ヨウ</t>
    </rPh>
    <phoneticPr fontId="2"/>
  </si>
  <si>
    <t>合　　　　　計</t>
    <rPh sb="0" eb="1">
      <t>ゴウ</t>
    </rPh>
    <rPh sb="6" eb="7">
      <t>ケイ</t>
    </rPh>
    <phoneticPr fontId="2"/>
  </si>
  <si>
    <t>トン数
（D/W）</t>
    <rPh sb="2" eb="3">
      <t>スウ</t>
    </rPh>
    <phoneticPr fontId="2"/>
  </si>
  <si>
    <t>専　用</t>
    <rPh sb="0" eb="1">
      <t>セン</t>
    </rPh>
    <rPh sb="2" eb="3">
      <t>ヨウ</t>
    </rPh>
    <phoneticPr fontId="2"/>
  </si>
  <si>
    <t>金属機械
工 業 品</t>
    <rPh sb="0" eb="2">
      <t>キンゾク</t>
    </rPh>
    <rPh sb="2" eb="4">
      <t>キカイ</t>
    </rPh>
    <rPh sb="5" eb="6">
      <t>コウ</t>
    </rPh>
    <rPh sb="7" eb="8">
      <t>ギョウ</t>
    </rPh>
    <rPh sb="9" eb="10">
      <t>ヒン</t>
    </rPh>
    <phoneticPr fontId="2"/>
  </si>
  <si>
    <t>軽 工
業 品</t>
    <rPh sb="0" eb="1">
      <t>ケイ</t>
    </rPh>
    <rPh sb="2" eb="3">
      <t>コウ</t>
    </rPh>
    <rPh sb="4" eb="5">
      <t>ギョウ</t>
    </rPh>
    <rPh sb="6" eb="7">
      <t>ヒン</t>
    </rPh>
    <phoneticPr fontId="2"/>
  </si>
  <si>
    <t>農 水
産 品</t>
    <rPh sb="0" eb="1">
      <t>ノウ</t>
    </rPh>
    <rPh sb="2" eb="3">
      <t>スイ</t>
    </rPh>
    <rPh sb="4" eb="5">
      <t>サン</t>
    </rPh>
    <rPh sb="6" eb="7">
      <t>ヒン</t>
    </rPh>
    <phoneticPr fontId="2"/>
  </si>
  <si>
    <t>外　　港　　・　　北　　港　　地　　区</t>
    <rPh sb="0" eb="1">
      <t>ガイ</t>
    </rPh>
    <rPh sb="3" eb="4">
      <t>コウ</t>
    </rPh>
    <rPh sb="9" eb="10">
      <t>キタ</t>
    </rPh>
    <rPh sb="12" eb="13">
      <t>コウ</t>
    </rPh>
    <rPh sb="15" eb="16">
      <t>チ</t>
    </rPh>
    <rPh sb="18" eb="19">
      <t>ク</t>
    </rPh>
    <phoneticPr fontId="2"/>
  </si>
  <si>
    <t>外　 港　 ・　 北　 港　 地　 区</t>
    <rPh sb="0" eb="1">
      <t>ガイ</t>
    </rPh>
    <rPh sb="3" eb="4">
      <t>コウ</t>
    </rPh>
    <rPh sb="9" eb="10">
      <t>キタ</t>
    </rPh>
    <rPh sb="12" eb="13">
      <t>コウ</t>
    </rPh>
    <rPh sb="15" eb="16">
      <t>チ</t>
    </rPh>
    <rPh sb="18" eb="19">
      <t>ク</t>
    </rPh>
    <phoneticPr fontId="2"/>
  </si>
  <si>
    <t>外港地区</t>
    <rPh sb="0" eb="1">
      <t>ガイ</t>
    </rPh>
    <rPh sb="1" eb="2">
      <t>コウ</t>
    </rPh>
    <rPh sb="2" eb="3">
      <t>チ</t>
    </rPh>
    <rPh sb="3" eb="4">
      <t>ク</t>
    </rPh>
    <phoneticPr fontId="2"/>
  </si>
  <si>
    <t>酒田共同火力揚油ドルフィン</t>
    <rPh sb="0" eb="2">
      <t>サカタ</t>
    </rPh>
    <rPh sb="2" eb="4">
      <t>キョウドウ</t>
    </rPh>
    <rPh sb="4" eb="6">
      <t>カリョク</t>
    </rPh>
    <rPh sb="6" eb="7">
      <t>ヨウ</t>
    </rPh>
    <rPh sb="7" eb="8">
      <t>アブラ</t>
    </rPh>
    <phoneticPr fontId="2"/>
  </si>
  <si>
    <t>３．輸移出貨物施設別品種別取扱状況</t>
    <rPh sb="2" eb="3">
      <t>ユ</t>
    </rPh>
    <rPh sb="3" eb="5">
      <t>イシュツ</t>
    </rPh>
    <rPh sb="5" eb="7">
      <t>カモツ</t>
    </rPh>
    <rPh sb="7" eb="9">
      <t>シセツ</t>
    </rPh>
    <rPh sb="9" eb="10">
      <t>ベツ</t>
    </rPh>
    <rPh sb="10" eb="12">
      <t>ヒンシュ</t>
    </rPh>
    <rPh sb="12" eb="13">
      <t>ベツ</t>
    </rPh>
    <rPh sb="13" eb="15">
      <t>トリアツカイ</t>
    </rPh>
    <rPh sb="15" eb="17">
      <t>ジョウキョウ</t>
    </rPh>
    <phoneticPr fontId="2"/>
  </si>
  <si>
    <t>４．輸移入貨物施設別品種別取扱状況</t>
    <rPh sb="2" eb="3">
      <t>ユ</t>
    </rPh>
    <rPh sb="3" eb="5">
      <t>イニュウ</t>
    </rPh>
    <rPh sb="5" eb="7">
      <t>カモツ</t>
    </rPh>
    <rPh sb="7" eb="9">
      <t>シセツ</t>
    </rPh>
    <rPh sb="9" eb="10">
      <t>ベツ</t>
    </rPh>
    <rPh sb="10" eb="12">
      <t>ヒンシュ</t>
    </rPh>
    <rPh sb="12" eb="13">
      <t>ベツ</t>
    </rPh>
    <rPh sb="13" eb="15">
      <t>トリアツカイ</t>
    </rPh>
    <rPh sb="15" eb="17">
      <t>ジョウキョウ</t>
    </rPh>
    <phoneticPr fontId="2"/>
  </si>
  <si>
    <t>雑 工
業 品</t>
    <rPh sb="0" eb="1">
      <t>ザツ</t>
    </rPh>
    <rPh sb="2" eb="3">
      <t>コウ</t>
    </rPh>
    <rPh sb="4" eb="5">
      <t>ギョウ</t>
    </rPh>
    <rPh sb="6" eb="7">
      <t>ヒン</t>
    </rPh>
    <phoneticPr fontId="2"/>
  </si>
  <si>
    <t>分類不能
の も の</t>
    <rPh sb="0" eb="2">
      <t>ブンルイ</t>
    </rPh>
    <rPh sb="2" eb="4">
      <t>フノウ</t>
    </rPh>
    <phoneticPr fontId="2"/>
  </si>
  <si>
    <t>化　学
工業品</t>
    <rPh sb="0" eb="1">
      <t>カ</t>
    </rPh>
    <rPh sb="2" eb="3">
      <t>マナブ</t>
    </rPh>
    <rPh sb="4" eb="7">
      <t>コウギョウヒン</t>
    </rPh>
    <phoneticPr fontId="2"/>
  </si>
  <si>
    <t>名　　　　　称</t>
    <rPh sb="0" eb="1">
      <t>メイ</t>
    </rPh>
    <rPh sb="6" eb="7">
      <t>ショウ</t>
    </rPh>
    <phoneticPr fontId="2"/>
  </si>
  <si>
    <t>管　　理　　者</t>
    <rPh sb="0" eb="1">
      <t>カン</t>
    </rPh>
    <rPh sb="3" eb="4">
      <t>リ</t>
    </rPh>
    <rPh sb="6" eb="7">
      <t>シャ</t>
    </rPh>
    <phoneticPr fontId="2"/>
  </si>
  <si>
    <t>山形県</t>
    <phoneticPr fontId="2"/>
  </si>
  <si>
    <t>石油さん橋</t>
    <rPh sb="0" eb="2">
      <t>セキユ</t>
    </rPh>
    <rPh sb="4" eb="5">
      <t>ハシ</t>
    </rPh>
    <phoneticPr fontId="2"/>
  </si>
  <si>
    <t>高砂第２号岸壁</t>
    <rPh sb="0" eb="2">
      <t>タカサゴ</t>
    </rPh>
    <rPh sb="2" eb="3">
      <t>ダイ</t>
    </rPh>
    <rPh sb="4" eb="5">
      <t>ゴウ</t>
    </rPh>
    <rPh sb="5" eb="7">
      <t>ガンペキ</t>
    </rPh>
    <phoneticPr fontId="2"/>
  </si>
  <si>
    <t>高砂第１号岸壁</t>
    <phoneticPr fontId="2"/>
  </si>
  <si>
    <t>宮海第２号岸壁</t>
    <rPh sb="0" eb="1">
      <t>ミヤ</t>
    </rPh>
    <rPh sb="1" eb="2">
      <t>ウミ</t>
    </rPh>
    <rPh sb="2" eb="3">
      <t>ダイ</t>
    </rPh>
    <rPh sb="4" eb="5">
      <t>ゴウ</t>
    </rPh>
    <rPh sb="5" eb="7">
      <t>ガンペキ</t>
    </rPh>
    <phoneticPr fontId="2"/>
  </si>
  <si>
    <t>宮海第３号岸壁</t>
    <rPh sb="0" eb="1">
      <t>ミヤ</t>
    </rPh>
    <rPh sb="1" eb="2">
      <t>ウミ</t>
    </rPh>
    <rPh sb="2" eb="3">
      <t>ダイ</t>
    </rPh>
    <rPh sb="4" eb="5">
      <t>ゴウ</t>
    </rPh>
    <rPh sb="5" eb="7">
      <t>ガンペキ</t>
    </rPh>
    <phoneticPr fontId="2"/>
  </si>
  <si>
    <t>宮海第４号岸壁</t>
    <rPh sb="0" eb="1">
      <t>ミヤ</t>
    </rPh>
    <rPh sb="1" eb="2">
      <t>ウミ</t>
    </rPh>
    <rPh sb="2" eb="3">
      <t>ダイ</t>
    </rPh>
    <rPh sb="4" eb="5">
      <t>ゴウ</t>
    </rPh>
    <rPh sb="5" eb="7">
      <t>ガンペキ</t>
    </rPh>
    <phoneticPr fontId="2"/>
  </si>
  <si>
    <t>宮海第５号岸壁</t>
    <rPh sb="0" eb="1">
      <t>ミヤ</t>
    </rPh>
    <rPh sb="1" eb="2">
      <t>ウミ</t>
    </rPh>
    <rPh sb="2" eb="3">
      <t>ダイ</t>
    </rPh>
    <rPh sb="4" eb="5">
      <t>ゴウ</t>
    </rPh>
    <rPh sb="5" eb="7">
      <t>ガンペキ</t>
    </rPh>
    <phoneticPr fontId="2"/>
  </si>
  <si>
    <t>宮海第２号岸壁</t>
    <rPh sb="0" eb="2">
      <t>ミヤウミ</t>
    </rPh>
    <rPh sb="2" eb="3">
      <t>ダイ</t>
    </rPh>
    <rPh sb="4" eb="5">
      <t>ゴウ</t>
    </rPh>
    <rPh sb="5" eb="7">
      <t>ガンペキ</t>
    </rPh>
    <phoneticPr fontId="2"/>
  </si>
  <si>
    <t>宮海第３号岸壁</t>
    <rPh sb="0" eb="2">
      <t>ミヤウミ</t>
    </rPh>
    <rPh sb="2" eb="3">
      <t>ダイ</t>
    </rPh>
    <rPh sb="4" eb="5">
      <t>ゴウ</t>
    </rPh>
    <rPh sb="5" eb="7">
      <t>ガンペキ</t>
    </rPh>
    <phoneticPr fontId="2"/>
  </si>
  <si>
    <t>宮海第４号岸壁</t>
    <rPh sb="0" eb="2">
      <t>ミヤウミ</t>
    </rPh>
    <rPh sb="2" eb="3">
      <t>ダイ</t>
    </rPh>
    <rPh sb="4" eb="5">
      <t>ゴウ</t>
    </rPh>
    <rPh sb="5" eb="7">
      <t>ガンペキ</t>
    </rPh>
    <phoneticPr fontId="2"/>
  </si>
  <si>
    <t>宮海第５号岸壁</t>
    <rPh sb="0" eb="2">
      <t>ミヤウミ</t>
    </rPh>
    <rPh sb="2" eb="3">
      <t>ダイ</t>
    </rPh>
    <rPh sb="4" eb="5">
      <t>ゴウ</t>
    </rPh>
    <rPh sb="5" eb="7">
      <t>ガンペキ</t>
    </rPh>
    <phoneticPr fontId="2"/>
  </si>
  <si>
    <t xml:space="preserve">  5総トン以上</t>
    <rPh sb="3" eb="4">
      <t>ソウ</t>
    </rPh>
    <rPh sb="6" eb="8">
      <t>イジョウ</t>
    </rPh>
    <phoneticPr fontId="2"/>
  </si>
  <si>
    <t xml:space="preserve">  500総トン以上</t>
    <rPh sb="5" eb="6">
      <t>ソウ</t>
    </rPh>
    <rPh sb="8" eb="10">
      <t>イジョウ</t>
    </rPh>
    <phoneticPr fontId="2"/>
  </si>
  <si>
    <t>１．係留施設の状況（－4.5ｍ以上）</t>
    <rPh sb="2" eb="3">
      <t>ガカリ</t>
    </rPh>
    <rPh sb="3" eb="4">
      <t>リュウ</t>
    </rPh>
    <rPh sb="4" eb="6">
      <t>シセツ</t>
    </rPh>
    <rPh sb="7" eb="9">
      <t>ジョウキョウ</t>
    </rPh>
    <rPh sb="15" eb="17">
      <t>イジョウ</t>
    </rPh>
    <phoneticPr fontId="2"/>
  </si>
  <si>
    <t>２．入港船舶施設別階級別利用状況（－４．５ｍ以上）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</si>
</sst>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0.0_ 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FF0000"/>
      <name val="HG創英角ﾎﾟｯﾌﾟ体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ゴシック"/>
      <family val="3"/>
      <charset val="128"/>
    </font>
    <font>
      <sz val="16"/>
      <name val="ＭＳ Ｐゴシック"/>
      <family val="3"/>
      <charset val="128"/>
    </font>
    <font>
      <sz val="1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dotted">
        <color indexed="64"/>
      </bottom>
      <diagonal/>
    </border>
    <border>
      <left/>
      <right style="medium">
        <color auto="1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indexed="64"/>
      </bottom>
      <diagonal/>
    </border>
    <border>
      <left/>
      <right style="thin">
        <color auto="1"/>
      </right>
      <top style="medium">
        <color auto="1"/>
      </top>
      <bottom style="dotted">
        <color indexed="64"/>
      </bottom>
      <diagonal/>
    </border>
    <border>
      <left/>
      <right style="medium">
        <color auto="1"/>
      </right>
      <top style="medium">
        <color auto="1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indexed="64"/>
      </bottom>
      <diagonal/>
    </border>
    <border>
      <left/>
      <right style="medium">
        <color indexed="64"/>
      </right>
      <top style="double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0"/>
    <xf numFmtId="38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</cellStyleXfs>
  <cellXfs count="174">
    <xf numFmtId="0" fontId="0" fillId="0" borderId="0" xfId="0">
      <alignment vertical="center"/>
    </xf>
    <xf numFmtId="38" fontId="1" fillId="0" borderId="0" xfId="1" applyFont="1" applyFill="1" applyAlignment="1">
      <alignment vertical="center" shrinkToFit="1"/>
    </xf>
    <xf numFmtId="38" fontId="1" fillId="0" borderId="0" xfId="1" applyFont="1" applyFill="1" applyAlignment="1">
      <alignment horizontal="center" vertical="center" shrinkToFit="1"/>
    </xf>
    <xf numFmtId="38" fontId="1" fillId="0" borderId="0" xfId="1" applyFont="1" applyFill="1" applyBorder="1" applyAlignment="1">
      <alignment vertical="center" shrinkToFit="1"/>
    </xf>
    <xf numFmtId="38" fontId="3" fillId="0" borderId="0" xfId="1" applyFont="1" applyFill="1" applyBorder="1" applyAlignment="1">
      <alignment vertical="center" shrinkToFit="1"/>
    </xf>
    <xf numFmtId="0" fontId="5" fillId="0" borderId="0" xfId="0" applyFont="1" applyFill="1" applyAlignment="1">
      <alignment vertical="center" shrinkToFit="1"/>
    </xf>
    <xf numFmtId="177" fontId="5" fillId="0" borderId="0" xfId="0" applyNumberFormat="1" applyFont="1" applyFill="1" applyAlignment="1">
      <alignment vertical="center" shrinkToFit="1"/>
    </xf>
    <xf numFmtId="38" fontId="5" fillId="0" borderId="0" xfId="1" applyFont="1" applyFill="1" applyAlignment="1">
      <alignment vertical="center" shrinkToFit="1"/>
    </xf>
    <xf numFmtId="0" fontId="6" fillId="0" borderId="0" xfId="0" applyFont="1" applyFill="1" applyAlignment="1">
      <alignment horizontal="right" vertical="center" shrinkToFit="1"/>
    </xf>
    <xf numFmtId="38" fontId="7" fillId="0" borderId="0" xfId="1" applyFont="1" applyFill="1" applyAlignment="1">
      <alignment vertical="center" shrinkToFit="1"/>
    </xf>
    <xf numFmtId="38" fontId="7" fillId="0" borderId="1" xfId="1" applyFont="1" applyFill="1" applyBorder="1" applyAlignment="1">
      <alignment vertical="center" shrinkToFit="1"/>
    </xf>
    <xf numFmtId="38" fontId="7" fillId="0" borderId="0" xfId="1" applyFont="1" applyFill="1" applyBorder="1" applyAlignment="1">
      <alignment vertical="center" shrinkToFit="1"/>
    </xf>
    <xf numFmtId="38" fontId="7" fillId="0" borderId="3" xfId="1" applyFont="1" applyFill="1" applyBorder="1" applyAlignment="1">
      <alignment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38" fontId="7" fillId="0" borderId="8" xfId="1" applyFont="1" applyFill="1" applyBorder="1" applyAlignment="1">
      <alignment vertical="center" shrinkToFit="1"/>
    </xf>
    <xf numFmtId="38" fontId="7" fillId="0" borderId="6" xfId="1" applyFont="1" applyFill="1" applyBorder="1" applyAlignment="1">
      <alignment vertical="center" shrinkToFit="1"/>
    </xf>
    <xf numFmtId="38" fontId="7" fillId="0" borderId="0" xfId="1" applyFont="1" applyFill="1" applyAlignment="1">
      <alignment horizontal="center" vertical="center" shrinkToFit="1"/>
    </xf>
    <xf numFmtId="38" fontId="3" fillId="0" borderId="0" xfId="1" applyFont="1" applyFill="1" applyBorder="1" applyAlignment="1">
      <alignment horizontal="right" vertical="center" shrinkToFit="1"/>
    </xf>
    <xf numFmtId="38" fontId="7" fillId="0" borderId="9" xfId="1" applyFont="1" applyFill="1" applyBorder="1" applyAlignment="1">
      <alignment horizontal="center" vertical="center" shrinkToFit="1"/>
    </xf>
    <xf numFmtId="38" fontId="7" fillId="0" borderId="9" xfId="1" applyFont="1" applyFill="1" applyBorder="1" applyAlignment="1">
      <alignment vertical="center" shrinkToFit="1"/>
    </xf>
    <xf numFmtId="38" fontId="7" fillId="0" borderId="6" xfId="1" applyFont="1" applyFill="1" applyBorder="1" applyAlignment="1">
      <alignment horizontal="center" vertical="center" shrinkToFit="1"/>
    </xf>
    <xf numFmtId="38" fontId="13" fillId="0" borderId="0" xfId="1" applyFont="1" applyFill="1" applyAlignment="1">
      <alignment horizontal="right" vertical="top" shrinkToFit="1"/>
    </xf>
    <xf numFmtId="38" fontId="1" fillId="0" borderId="0" xfId="1" applyFont="1" applyFill="1" applyBorder="1" applyAlignment="1">
      <alignment horizontal="right" vertical="center" shrinkToFit="1"/>
    </xf>
    <xf numFmtId="38" fontId="4" fillId="0" borderId="0" xfId="1" applyFont="1" applyFill="1" applyBorder="1" applyAlignment="1">
      <alignment shrinkToFit="1"/>
    </xf>
    <xf numFmtId="38" fontId="7" fillId="0" borderId="8" xfId="1" applyFont="1" applyFill="1" applyBorder="1" applyAlignment="1">
      <alignment horizontal="center" vertical="center" shrinkToFit="1"/>
    </xf>
    <xf numFmtId="0" fontId="9" fillId="0" borderId="0" xfId="0" applyFont="1" applyFill="1" applyAlignment="1">
      <alignment vertical="center" wrapText="1" shrinkToFit="1"/>
    </xf>
    <xf numFmtId="38" fontId="3" fillId="0" borderId="0" xfId="1" applyFont="1" applyFill="1" applyBorder="1" applyAlignment="1">
      <alignment horizontal="right" vertical="center" shrinkToFit="1"/>
    </xf>
    <xf numFmtId="38" fontId="7" fillId="0" borderId="0" xfId="1" applyFont="1" applyFill="1" applyBorder="1" applyAlignment="1">
      <alignment horizontal="center" vertical="center" shrinkToFit="1"/>
    </xf>
    <xf numFmtId="38" fontId="7" fillId="0" borderId="24" xfId="1" applyFont="1" applyFill="1" applyBorder="1" applyAlignment="1">
      <alignment vertical="center" shrinkToFit="1"/>
    </xf>
    <xf numFmtId="38" fontId="7" fillId="0" borderId="25" xfId="1" applyFont="1" applyFill="1" applyBorder="1" applyAlignment="1">
      <alignment vertical="center" shrinkToFit="1"/>
    </xf>
    <xf numFmtId="38" fontId="7" fillId="0" borderId="26" xfId="1" applyFont="1" applyFill="1" applyBorder="1" applyAlignment="1">
      <alignment horizontal="center" vertical="center" shrinkToFit="1"/>
    </xf>
    <xf numFmtId="38" fontId="7" fillId="0" borderId="26" xfId="1" applyFont="1" applyFill="1" applyBorder="1" applyAlignment="1">
      <alignment vertical="center" shrinkToFit="1"/>
    </xf>
    <xf numFmtId="38" fontId="12" fillId="0" borderId="0" xfId="1" applyFont="1" applyFill="1" applyAlignment="1">
      <alignment vertical="center"/>
    </xf>
    <xf numFmtId="38" fontId="7" fillId="0" borderId="33" xfId="1" applyFont="1" applyFill="1" applyBorder="1" applyAlignment="1">
      <alignment vertical="center" shrinkToFit="1"/>
    </xf>
    <xf numFmtId="38" fontId="7" fillId="0" borderId="27" xfId="1" applyFont="1" applyFill="1" applyBorder="1" applyAlignment="1">
      <alignment vertical="center" shrinkToFit="1"/>
    </xf>
    <xf numFmtId="38" fontId="7" fillId="0" borderId="35" xfId="1" applyFont="1" applyFill="1" applyBorder="1" applyAlignment="1">
      <alignment horizontal="center" vertical="center" shrinkToFit="1"/>
    </xf>
    <xf numFmtId="38" fontId="7" fillId="0" borderId="35" xfId="1" applyFont="1" applyFill="1" applyBorder="1" applyAlignment="1">
      <alignment vertical="center" shrinkToFit="1"/>
    </xf>
    <xf numFmtId="38" fontId="7" fillId="0" borderId="36" xfId="1" applyFont="1" applyFill="1" applyBorder="1" applyAlignment="1">
      <alignment vertical="center" shrinkToFit="1"/>
    </xf>
    <xf numFmtId="38" fontId="7" fillId="0" borderId="47" xfId="1" applyFont="1" applyFill="1" applyBorder="1" applyAlignment="1">
      <alignment vertical="center" shrinkToFit="1"/>
    </xf>
    <xf numFmtId="38" fontId="7" fillId="0" borderId="48" xfId="1" applyFont="1" applyFill="1" applyBorder="1" applyAlignment="1">
      <alignment vertical="center" shrinkToFit="1"/>
    </xf>
    <xf numFmtId="38" fontId="7" fillId="0" borderId="52" xfId="1" applyFont="1" applyFill="1" applyBorder="1" applyAlignment="1">
      <alignment horizontal="center" vertical="center" shrinkToFit="1"/>
    </xf>
    <xf numFmtId="38" fontId="7" fillId="0" borderId="55" xfId="1" applyFont="1" applyFill="1" applyBorder="1" applyAlignment="1">
      <alignment vertical="center" shrinkToFit="1"/>
    </xf>
    <xf numFmtId="38" fontId="7" fillId="0" borderId="56" xfId="1" applyFont="1" applyFill="1" applyBorder="1" applyAlignment="1">
      <alignment vertical="center" shrinkToFit="1"/>
    </xf>
    <xf numFmtId="38" fontId="7" fillId="0" borderId="49" xfId="1" applyFont="1" applyFill="1" applyBorder="1" applyAlignment="1">
      <alignment vertical="center" shrinkToFit="1"/>
    </xf>
    <xf numFmtId="0" fontId="5" fillId="0" borderId="0" xfId="0" applyFont="1" applyFill="1" applyBorder="1" applyAlignment="1">
      <alignment vertical="center" shrinkToFit="1"/>
    </xf>
    <xf numFmtId="38" fontId="7" fillId="0" borderId="52" xfId="1" applyFont="1" applyFill="1" applyBorder="1" applyAlignment="1">
      <alignment horizontal="center" vertical="center" wrapText="1" shrinkToFit="1"/>
    </xf>
    <xf numFmtId="0" fontId="5" fillId="0" borderId="53" xfId="0" applyFont="1" applyFill="1" applyBorder="1" applyAlignment="1">
      <alignment horizontal="center" vertical="center" shrinkToFit="1"/>
    </xf>
    <xf numFmtId="0" fontId="5" fillId="0" borderId="52" xfId="0" applyFont="1" applyFill="1" applyBorder="1" applyAlignment="1">
      <alignment vertical="center" shrinkToFit="1"/>
    </xf>
    <xf numFmtId="177" fontId="5" fillId="0" borderId="52" xfId="0" applyNumberFormat="1" applyFont="1" applyFill="1" applyBorder="1" applyAlignment="1">
      <alignment vertical="center" shrinkToFit="1"/>
    </xf>
    <xf numFmtId="38" fontId="5" fillId="0" borderId="52" xfId="1" applyFont="1" applyFill="1" applyBorder="1" applyAlignment="1">
      <alignment vertical="center" shrinkToFit="1"/>
    </xf>
    <xf numFmtId="0" fontId="5" fillId="0" borderId="53" xfId="0" applyFont="1" applyFill="1" applyBorder="1" applyAlignment="1">
      <alignment vertical="center" shrinkToFit="1"/>
    </xf>
    <xf numFmtId="0" fontId="5" fillId="0" borderId="58" xfId="0" applyFont="1" applyFill="1" applyBorder="1" applyAlignment="1">
      <alignment vertical="center" shrinkToFit="1"/>
    </xf>
    <xf numFmtId="177" fontId="5" fillId="0" borderId="58" xfId="0" applyNumberFormat="1" applyFont="1" applyFill="1" applyBorder="1" applyAlignment="1">
      <alignment vertical="center" shrinkToFit="1"/>
    </xf>
    <xf numFmtId="38" fontId="5" fillId="0" borderId="58" xfId="1" applyFont="1" applyFill="1" applyBorder="1" applyAlignment="1">
      <alignment vertical="center" shrinkToFit="1"/>
    </xf>
    <xf numFmtId="0" fontId="5" fillId="0" borderId="6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177" fontId="5" fillId="0" borderId="7" xfId="0" applyNumberFormat="1" applyFont="1" applyFill="1" applyBorder="1" applyAlignment="1">
      <alignment vertical="center" shrinkToFit="1"/>
    </xf>
    <xf numFmtId="38" fontId="5" fillId="0" borderId="7" xfId="1" applyFont="1" applyFill="1" applyBorder="1" applyAlignment="1">
      <alignment vertical="center" shrinkToFit="1"/>
    </xf>
    <xf numFmtId="0" fontId="5" fillId="0" borderId="62" xfId="0" applyFont="1" applyFill="1" applyBorder="1" applyAlignment="1">
      <alignment vertical="center" shrinkToFit="1"/>
    </xf>
    <xf numFmtId="177" fontId="5" fillId="0" borderId="8" xfId="0" applyNumberFormat="1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177" fontId="5" fillId="0" borderId="7" xfId="0" applyNumberFormat="1" applyFont="1" applyFill="1" applyBorder="1" applyAlignment="1">
      <alignment horizontal="right" vertical="center" shrinkToFit="1"/>
    </xf>
    <xf numFmtId="0" fontId="5" fillId="0" borderId="52" xfId="0" applyFont="1" applyFill="1" applyBorder="1" applyAlignment="1">
      <alignment horizontal="right" vertical="center" shrinkToFit="1"/>
    </xf>
    <xf numFmtId="177" fontId="8" fillId="0" borderId="52" xfId="0" applyNumberFormat="1" applyFont="1" applyFill="1" applyBorder="1" applyAlignment="1">
      <alignment vertical="center" shrinkToFit="1"/>
    </xf>
    <xf numFmtId="38" fontId="8" fillId="0" borderId="58" xfId="1" applyFont="1" applyFill="1" applyBorder="1" applyAlignment="1">
      <alignment vertical="center" shrinkToFit="1"/>
    </xf>
    <xf numFmtId="177" fontId="8" fillId="0" borderId="58" xfId="0" applyNumberFormat="1" applyFont="1" applyFill="1" applyBorder="1" applyAlignment="1">
      <alignment vertical="center" shrinkToFit="1"/>
    </xf>
    <xf numFmtId="177" fontId="8" fillId="0" borderId="7" xfId="0" applyNumberFormat="1" applyFont="1" applyFill="1" applyBorder="1" applyAlignment="1">
      <alignment horizontal="right" vertical="center" shrinkToFit="1"/>
    </xf>
    <xf numFmtId="0" fontId="5" fillId="0" borderId="14" xfId="0" applyFont="1" applyFill="1" applyBorder="1" applyAlignment="1">
      <alignment vertical="center" shrinkToFit="1"/>
    </xf>
    <xf numFmtId="177" fontId="8" fillId="0" borderId="14" xfId="0" applyNumberFormat="1" applyFont="1" applyFill="1" applyBorder="1" applyAlignment="1">
      <alignment vertical="center" shrinkToFit="1"/>
    </xf>
    <xf numFmtId="38" fontId="5" fillId="0" borderId="14" xfId="1" applyFont="1" applyFill="1" applyBorder="1" applyAlignment="1">
      <alignment vertical="center" shrinkToFit="1"/>
    </xf>
    <xf numFmtId="0" fontId="5" fillId="0" borderId="15" xfId="0" applyFont="1" applyFill="1" applyBorder="1" applyAlignment="1">
      <alignment vertical="center" shrinkToFit="1"/>
    </xf>
    <xf numFmtId="38" fontId="7" fillId="0" borderId="59" xfId="1" applyFont="1" applyFill="1" applyBorder="1" applyAlignment="1">
      <alignment horizontal="center" vertical="center" shrinkToFit="1"/>
    </xf>
    <xf numFmtId="38" fontId="7" fillId="0" borderId="53" xfId="1" applyFont="1" applyFill="1" applyBorder="1" applyAlignment="1">
      <alignment horizontal="center" vertical="center" shrinkToFit="1"/>
    </xf>
    <xf numFmtId="38" fontId="7" fillId="0" borderId="7" xfId="1" applyFont="1" applyFill="1" applyBorder="1" applyAlignment="1">
      <alignment horizontal="center" vertical="center" shrinkToFit="1"/>
    </xf>
    <xf numFmtId="38" fontId="7" fillId="0" borderId="7" xfId="1" applyFont="1" applyFill="1" applyBorder="1" applyAlignment="1">
      <alignment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39" xfId="1" applyFont="1" applyFill="1" applyBorder="1" applyAlignment="1">
      <alignment vertical="center" shrinkToFit="1"/>
    </xf>
    <xf numFmtId="38" fontId="7" fillId="0" borderId="63" xfId="1" applyFont="1" applyFill="1" applyBorder="1" applyAlignment="1">
      <alignment horizontal="center" vertical="center" shrinkToFit="1"/>
    </xf>
    <xf numFmtId="38" fontId="7" fillId="0" borderId="63" xfId="1" applyFont="1" applyFill="1" applyBorder="1" applyAlignment="1">
      <alignment vertical="center" shrinkToFit="1"/>
    </xf>
    <xf numFmtId="38" fontId="7" fillId="0" borderId="64" xfId="1" applyFont="1" applyFill="1" applyBorder="1" applyAlignment="1">
      <alignment vertical="center" shrinkToFit="1"/>
    </xf>
    <xf numFmtId="38" fontId="7" fillId="0" borderId="65" xfId="1" applyFont="1" applyFill="1" applyBorder="1" applyAlignment="1">
      <alignment vertical="center" shrinkToFit="1"/>
    </xf>
    <xf numFmtId="38" fontId="7" fillId="0" borderId="42" xfId="1" applyFont="1" applyFill="1" applyBorder="1" applyAlignment="1">
      <alignment vertical="center" shrinkToFit="1"/>
    </xf>
    <xf numFmtId="38" fontId="7" fillId="0" borderId="66" xfId="1" applyFont="1" applyFill="1" applyBorder="1" applyAlignment="1">
      <alignment vertical="center" shrinkToFit="1"/>
    </xf>
    <xf numFmtId="38" fontId="7" fillId="0" borderId="0" xfId="1" applyFont="1" applyFill="1" applyBorder="1" applyAlignment="1">
      <alignment shrinkToFit="1"/>
    </xf>
    <xf numFmtId="38" fontId="7" fillId="0" borderId="62" xfId="1" applyFont="1" applyFill="1" applyBorder="1" applyAlignment="1">
      <alignment vertical="center" shrinkToFit="1"/>
    </xf>
    <xf numFmtId="38" fontId="7" fillId="0" borderId="67" xfId="1" applyFont="1" applyFill="1" applyBorder="1" applyAlignment="1">
      <alignment vertical="center" shrinkToFit="1"/>
    </xf>
    <xf numFmtId="38" fontId="7" fillId="0" borderId="68" xfId="1" applyFont="1" applyFill="1" applyBorder="1" applyAlignment="1">
      <alignment vertical="center" shrinkToFit="1"/>
    </xf>
    <xf numFmtId="38" fontId="7" fillId="0" borderId="69" xfId="1" applyFont="1" applyFill="1" applyBorder="1" applyAlignment="1">
      <alignment vertical="center" shrinkToFit="1"/>
    </xf>
    <xf numFmtId="38" fontId="7" fillId="0" borderId="57" xfId="1" applyFont="1" applyFill="1" applyBorder="1" applyAlignment="1">
      <alignment horizontal="center" vertical="center" shrinkToFit="1"/>
    </xf>
    <xf numFmtId="38" fontId="7" fillId="0" borderId="72" xfId="1" applyFont="1" applyFill="1" applyBorder="1" applyAlignment="1">
      <alignment vertical="center" shrinkToFit="1"/>
    </xf>
    <xf numFmtId="38" fontId="7" fillId="0" borderId="2" xfId="1" applyFont="1" applyFill="1" applyBorder="1" applyAlignment="1">
      <alignment vertical="center" shrinkToFit="1"/>
    </xf>
    <xf numFmtId="38" fontId="7" fillId="0" borderId="22" xfId="1" applyFont="1" applyFill="1" applyBorder="1" applyAlignment="1">
      <alignment horizontal="center" vertical="center" shrinkToFit="1"/>
    </xf>
    <xf numFmtId="38" fontId="7" fillId="0" borderId="11" xfId="1" applyFont="1" applyFill="1" applyBorder="1" applyAlignment="1">
      <alignment horizontal="center" vertical="center" shrinkToFit="1"/>
    </xf>
    <xf numFmtId="38" fontId="7" fillId="0" borderId="23" xfId="1" applyFont="1" applyFill="1" applyBorder="1" applyAlignment="1">
      <alignment horizontal="center" vertical="center" shrinkToFit="1"/>
    </xf>
    <xf numFmtId="38" fontId="7" fillId="0" borderId="20" xfId="1" applyFont="1" applyFill="1" applyBorder="1" applyAlignment="1">
      <alignment horizontal="center" vertical="center" shrinkToFit="1"/>
    </xf>
    <xf numFmtId="38" fontId="7" fillId="0" borderId="28" xfId="1" applyFont="1" applyFill="1" applyBorder="1" applyAlignment="1">
      <alignment horizontal="center" vertical="center" shrinkToFit="1"/>
    </xf>
    <xf numFmtId="38" fontId="7" fillId="0" borderId="10" xfId="1" applyFont="1" applyFill="1" applyBorder="1" applyAlignment="1">
      <alignment horizontal="center" vertical="center" shrinkToFit="1"/>
    </xf>
    <xf numFmtId="38" fontId="7" fillId="0" borderId="29" xfId="1" applyFont="1" applyFill="1" applyBorder="1" applyAlignment="1">
      <alignment horizontal="center" vertical="center" shrinkToFit="1"/>
    </xf>
    <xf numFmtId="38" fontId="7" fillId="0" borderId="18" xfId="1" applyFont="1" applyFill="1" applyBorder="1" applyAlignment="1">
      <alignment horizontal="center" vertical="center" shrinkToFit="1"/>
    </xf>
    <xf numFmtId="38" fontId="7" fillId="0" borderId="30" xfId="1" applyFont="1" applyFill="1" applyBorder="1" applyAlignment="1">
      <alignment horizontal="center" vertical="center" shrinkToFit="1"/>
    </xf>
    <xf numFmtId="38" fontId="10" fillId="0" borderId="31" xfId="1" applyFont="1" applyFill="1" applyBorder="1" applyAlignment="1">
      <alignment horizontal="center" vertical="center" shrinkToFit="1"/>
    </xf>
    <xf numFmtId="38" fontId="10" fillId="0" borderId="29" xfId="1" applyFont="1" applyFill="1" applyBorder="1" applyAlignment="1">
      <alignment horizontal="center" vertical="center" shrinkToFit="1"/>
    </xf>
    <xf numFmtId="38" fontId="10" fillId="0" borderId="38" xfId="1" applyFont="1" applyFill="1" applyBorder="1" applyAlignment="1">
      <alignment horizontal="center" vertical="center" shrinkToFit="1"/>
    </xf>
    <xf numFmtId="38" fontId="10" fillId="0" borderId="16" xfId="1" applyFont="1" applyFill="1" applyBorder="1" applyAlignment="1">
      <alignment horizontal="center" vertical="center" shrinkToFit="1"/>
    </xf>
    <xf numFmtId="38" fontId="10" fillId="0" borderId="18" xfId="1" applyFont="1" applyFill="1" applyBorder="1" applyAlignment="1">
      <alignment horizontal="center" vertical="center" shrinkToFit="1"/>
    </xf>
    <xf numFmtId="38" fontId="10" fillId="0" borderId="39" xfId="1" applyFont="1" applyFill="1" applyBorder="1" applyAlignment="1">
      <alignment horizontal="center" vertical="center" shrinkToFit="1"/>
    </xf>
    <xf numFmtId="38" fontId="7" fillId="0" borderId="31" xfId="1" applyFont="1" applyFill="1" applyBorder="1" applyAlignment="1">
      <alignment horizontal="center" vertical="center" shrinkToFit="1"/>
    </xf>
    <xf numFmtId="38" fontId="7" fillId="0" borderId="21" xfId="1" applyFont="1" applyFill="1" applyBorder="1" applyAlignment="1">
      <alignment horizontal="center" vertical="center" textRotation="255" shrinkToFit="1"/>
    </xf>
    <xf numFmtId="38" fontId="7" fillId="0" borderId="41" xfId="1" applyFont="1" applyFill="1" applyBorder="1" applyAlignment="1">
      <alignment horizontal="center" vertical="center" shrinkToFit="1"/>
    </xf>
    <xf numFmtId="38" fontId="7" fillId="0" borderId="52" xfId="1" applyFont="1" applyFill="1" applyBorder="1" applyAlignment="1">
      <alignment horizontal="center" vertical="center" shrinkToFit="1"/>
    </xf>
    <xf numFmtId="0" fontId="12" fillId="0" borderId="0" xfId="0" applyFont="1" applyFill="1" applyAlignment="1">
      <alignment vertical="center" shrinkToFit="1"/>
    </xf>
    <xf numFmtId="0" fontId="5" fillId="0" borderId="58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38" fontId="5" fillId="0" borderId="40" xfId="1" applyFont="1" applyFill="1" applyBorder="1" applyAlignment="1">
      <alignment horizontal="center" vertical="center" shrinkToFit="1"/>
    </xf>
    <xf numFmtId="0" fontId="5" fillId="0" borderId="50" xfId="0" applyFont="1" applyFill="1" applyBorder="1" applyAlignment="1">
      <alignment horizontal="center" vertical="center" shrinkToFit="1"/>
    </xf>
    <xf numFmtId="0" fontId="5" fillId="0" borderId="10" xfId="0" applyFont="1" applyFill="1" applyBorder="1" applyAlignment="1">
      <alignment horizontal="center" vertical="center" shrinkToFit="1"/>
    </xf>
    <xf numFmtId="0" fontId="5" fillId="0" borderId="29" xfId="0" applyFont="1" applyFill="1" applyBorder="1" applyAlignment="1">
      <alignment horizontal="center" vertical="center" shrinkToFit="1"/>
    </xf>
    <xf numFmtId="0" fontId="5" fillId="0" borderId="51" xfId="0" applyFont="1" applyFill="1" applyBorder="1" applyAlignment="1">
      <alignment horizontal="center" vertical="center" shrinkToFit="1"/>
    </xf>
    <xf numFmtId="0" fontId="5" fillId="0" borderId="18" xfId="0" applyFont="1" applyFill="1" applyBorder="1" applyAlignment="1">
      <alignment horizontal="center" vertical="center" shrinkToFit="1"/>
    </xf>
    <xf numFmtId="0" fontId="5" fillId="0" borderId="30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177" fontId="5" fillId="0" borderId="30" xfId="0" applyNumberFormat="1" applyFont="1" applyFill="1" applyBorder="1" applyAlignment="1">
      <alignment horizontal="center" vertical="center" shrinkToFit="1"/>
    </xf>
    <xf numFmtId="177" fontId="5" fillId="0" borderId="7" xfId="0" applyNumberFormat="1" applyFont="1" applyFill="1" applyBorder="1" applyAlignment="1">
      <alignment horizontal="center" vertical="center" shrinkToFit="1"/>
    </xf>
    <xf numFmtId="0" fontId="5" fillId="0" borderId="60" xfId="0" applyFont="1" applyFill="1" applyBorder="1" applyAlignment="1">
      <alignment horizontal="center" vertical="center" textRotation="255" shrinkToFit="1"/>
    </xf>
    <xf numFmtId="0" fontId="5" fillId="0" borderId="21" xfId="0" applyFont="1" applyFill="1" applyBorder="1" applyAlignment="1">
      <alignment horizontal="center" vertical="center" textRotation="255" shrinkToFit="1"/>
    </xf>
    <xf numFmtId="0" fontId="5" fillId="0" borderId="54" xfId="0" applyFont="1" applyFill="1" applyBorder="1" applyAlignment="1">
      <alignment horizontal="center" vertical="center" textRotation="255" shrinkToFit="1"/>
    </xf>
    <xf numFmtId="38" fontId="5" fillId="0" borderId="58" xfId="1" applyFont="1" applyFill="1" applyBorder="1" applyAlignment="1">
      <alignment vertical="center" shrinkToFit="1"/>
    </xf>
    <xf numFmtId="38" fontId="5" fillId="0" borderId="7" xfId="1" applyFont="1" applyFill="1" applyBorder="1" applyAlignment="1">
      <alignment vertical="center" shrinkToFit="1"/>
    </xf>
    <xf numFmtId="0" fontId="5" fillId="0" borderId="34" xfId="0" applyFont="1" applyFill="1" applyBorder="1" applyAlignment="1">
      <alignment horizontal="center" vertical="center" textRotation="255" shrinkToFit="1"/>
    </xf>
    <xf numFmtId="0" fontId="5" fillId="0" borderId="61" xfId="0" applyFont="1" applyFill="1" applyBorder="1" applyAlignment="1">
      <alignment vertical="center" shrinkToFit="1"/>
    </xf>
    <xf numFmtId="0" fontId="5" fillId="0" borderId="62" xfId="0" applyFont="1" applyFill="1" applyBorder="1" applyAlignment="1">
      <alignment vertical="center" shrinkToFit="1"/>
    </xf>
    <xf numFmtId="0" fontId="5" fillId="0" borderId="58" xfId="0" applyFont="1" applyFill="1" applyBorder="1" applyAlignment="1">
      <alignment horizontal="left" vertical="center" shrinkToFit="1"/>
    </xf>
    <xf numFmtId="0" fontId="5" fillId="0" borderId="7" xfId="0" applyFont="1" applyFill="1" applyBorder="1" applyAlignment="1">
      <alignment horizontal="left" vertical="center" shrinkToFit="1"/>
    </xf>
    <xf numFmtId="38" fontId="7" fillId="0" borderId="58" xfId="1" applyFont="1" applyFill="1" applyBorder="1" applyAlignment="1">
      <alignment horizontal="left" vertical="center" shrinkToFit="1"/>
    </xf>
    <xf numFmtId="38" fontId="7" fillId="0" borderId="7" xfId="1" applyFont="1" applyFill="1" applyBorder="1" applyAlignment="1">
      <alignment horizontal="left" vertical="center" shrinkToFit="1"/>
    </xf>
    <xf numFmtId="38" fontId="7" fillId="0" borderId="8" xfId="1" applyFont="1" applyFill="1" applyBorder="1" applyAlignment="1">
      <alignment horizontal="left" vertical="center" shrinkToFit="1"/>
    </xf>
    <xf numFmtId="38" fontId="7" fillId="0" borderId="37" xfId="1" applyFont="1" applyFill="1" applyBorder="1" applyAlignment="1">
      <alignment horizontal="center" vertical="center" textRotation="255" shrinkToFit="1"/>
    </xf>
    <xf numFmtId="38" fontId="7" fillId="0" borderId="11" xfId="1" applyFont="1" applyFill="1" applyBorder="1" applyAlignment="1">
      <alignment horizontal="center" vertical="center" textRotation="255" shrinkToFit="1"/>
    </xf>
    <xf numFmtId="38" fontId="7" fillId="0" borderId="52" xfId="1" applyFont="1" applyFill="1" applyBorder="1" applyAlignment="1">
      <alignment horizontal="center" vertical="center" textRotation="255" shrinkToFit="1"/>
    </xf>
    <xf numFmtId="38" fontId="7" fillId="0" borderId="30" xfId="1" applyFont="1" applyFill="1" applyBorder="1" applyAlignment="1">
      <alignment horizontal="left" vertical="center" shrinkToFit="1"/>
    </xf>
    <xf numFmtId="38" fontId="7" fillId="0" borderId="44" xfId="1" applyFont="1" applyFill="1" applyBorder="1" applyAlignment="1">
      <alignment horizontal="center" vertical="center" shrinkToFit="1"/>
    </xf>
    <xf numFmtId="38" fontId="7" fillId="0" borderId="45" xfId="1" applyFont="1" applyFill="1" applyBorder="1" applyAlignment="1">
      <alignment horizontal="center" vertical="center" shrinkToFit="1"/>
    </xf>
    <xf numFmtId="38" fontId="7" fillId="0" borderId="46" xfId="1" applyFont="1" applyFill="1" applyBorder="1" applyAlignment="1">
      <alignment horizontal="center" vertical="center" shrinkToFit="1"/>
    </xf>
    <xf numFmtId="38" fontId="7" fillId="0" borderId="12" xfId="1" applyFont="1" applyFill="1" applyBorder="1" applyAlignment="1">
      <alignment horizontal="center" vertical="center" shrinkToFit="1"/>
    </xf>
    <xf numFmtId="38" fontId="7" fillId="0" borderId="0" xfId="1" applyFont="1" applyFill="1" applyBorder="1" applyAlignment="1">
      <alignment horizontal="center" vertical="center" shrinkToFit="1"/>
    </xf>
    <xf numFmtId="38" fontId="7" fillId="0" borderId="4" xfId="1" applyFont="1" applyFill="1" applyBorder="1" applyAlignment="1">
      <alignment horizontal="center" vertical="center" shrinkToFit="1"/>
    </xf>
    <xf numFmtId="38" fontId="7" fillId="0" borderId="13" xfId="1" applyFont="1" applyFill="1" applyBorder="1" applyAlignment="1">
      <alignment horizontal="center" vertical="center" shrinkToFit="1"/>
    </xf>
    <xf numFmtId="38" fontId="7" fillId="0" borderId="43" xfId="1" applyFont="1" applyFill="1" applyBorder="1" applyAlignment="1">
      <alignment horizontal="center" vertical="center" shrinkToFit="1"/>
    </xf>
    <xf numFmtId="38" fontId="7" fillId="0" borderId="42" xfId="1" applyFont="1" applyFill="1" applyBorder="1" applyAlignment="1">
      <alignment horizontal="center" vertical="center" shrinkToFit="1"/>
    </xf>
    <xf numFmtId="38" fontId="7" fillId="0" borderId="60" xfId="1" applyFont="1" applyFill="1" applyBorder="1" applyAlignment="1">
      <alignment horizontal="center" vertical="center" textRotation="255" shrinkToFit="1"/>
    </xf>
    <xf numFmtId="38" fontId="7" fillId="0" borderId="58" xfId="1" applyFont="1" applyFill="1" applyBorder="1" applyAlignment="1">
      <alignment horizontal="center" vertical="center" textRotation="255" shrinkToFit="1"/>
    </xf>
    <xf numFmtId="38" fontId="7" fillId="0" borderId="51" xfId="1" applyFont="1" applyFill="1" applyBorder="1" applyAlignment="1">
      <alignment horizontal="center" vertical="center" shrinkToFit="1"/>
    </xf>
    <xf numFmtId="38" fontId="7" fillId="0" borderId="17" xfId="1" applyFont="1" applyFill="1" applyBorder="1" applyAlignment="1">
      <alignment horizontal="center" vertical="center" shrinkToFit="1"/>
    </xf>
    <xf numFmtId="38" fontId="7" fillId="0" borderId="71" xfId="1" applyFont="1" applyFill="1" applyBorder="1" applyAlignment="1">
      <alignment horizontal="center" vertical="center" shrinkToFit="1"/>
    </xf>
    <xf numFmtId="38" fontId="7" fillId="0" borderId="56" xfId="1" applyFont="1" applyFill="1" applyBorder="1" applyAlignment="1">
      <alignment horizontal="center" vertical="center" shrinkToFit="1"/>
    </xf>
    <xf numFmtId="38" fontId="10" fillId="0" borderId="41" xfId="1" applyFont="1" applyFill="1" applyBorder="1" applyAlignment="1">
      <alignment horizontal="center" vertical="center" shrinkToFit="1"/>
    </xf>
    <xf numFmtId="38" fontId="10" fillId="0" borderId="70" xfId="1" applyFont="1" applyFill="1" applyBorder="1" applyAlignment="1">
      <alignment horizontal="center" vertical="center" shrinkToFit="1"/>
    </xf>
    <xf numFmtId="38" fontId="7" fillId="0" borderId="0" xfId="1" applyFont="1" applyFill="1" applyBorder="1" applyAlignment="1">
      <alignment horizontal="right" shrinkToFit="1"/>
    </xf>
    <xf numFmtId="38" fontId="7" fillId="0" borderId="8" xfId="1" applyFont="1" applyFill="1" applyBorder="1" applyAlignment="1">
      <alignment horizontal="center" vertical="center" textRotation="255" shrinkToFit="1"/>
    </xf>
    <xf numFmtId="38" fontId="7" fillId="0" borderId="30" xfId="1" applyFont="1" applyFill="1" applyBorder="1" applyAlignment="1">
      <alignment horizontal="center" vertical="center" textRotation="255" shrinkToFit="1"/>
    </xf>
    <xf numFmtId="38" fontId="7" fillId="0" borderId="7" xfId="1" applyFont="1" applyFill="1" applyBorder="1" applyAlignment="1">
      <alignment horizontal="center" vertical="center" textRotation="255" shrinkToFit="1"/>
    </xf>
    <xf numFmtId="38" fontId="7" fillId="0" borderId="30" xfId="1" applyFont="1" applyFill="1" applyBorder="1" applyAlignment="1">
      <alignment horizontal="center" vertical="center" wrapText="1" shrinkToFit="1"/>
    </xf>
    <xf numFmtId="38" fontId="7" fillId="0" borderId="7" xfId="1" applyFont="1" applyFill="1" applyBorder="1" applyAlignment="1">
      <alignment horizontal="center" vertical="center" wrapText="1" shrinkToFit="1"/>
    </xf>
    <xf numFmtId="38" fontId="7" fillId="0" borderId="32" xfId="1" applyFont="1" applyFill="1" applyBorder="1" applyAlignment="1">
      <alignment horizontal="center" vertical="center" wrapText="1" shrinkToFit="1"/>
    </xf>
    <xf numFmtId="38" fontId="7" fillId="0" borderId="62" xfId="1" applyFont="1" applyFill="1" applyBorder="1" applyAlignment="1">
      <alignment horizontal="center" vertical="center" wrapText="1" shrinkToFit="1"/>
    </xf>
    <xf numFmtId="38" fontId="14" fillId="0" borderId="0" xfId="1" applyFont="1" applyFill="1" applyBorder="1" applyAlignment="1">
      <alignment shrinkToFit="1"/>
    </xf>
    <xf numFmtId="38" fontId="7" fillId="0" borderId="55" xfId="1" applyFont="1" applyFill="1" applyBorder="1" applyAlignment="1">
      <alignment horizontal="center" vertical="center" shrinkToFit="1"/>
    </xf>
    <xf numFmtId="38" fontId="7" fillId="0" borderId="29" xfId="1" applyFont="1" applyFill="1" applyBorder="1" applyAlignment="1">
      <alignment horizontal="center" vertical="center" wrapText="1" shrinkToFit="1"/>
    </xf>
    <xf numFmtId="38" fontId="7" fillId="0" borderId="56" xfId="1" applyFont="1" applyFill="1" applyBorder="1" applyAlignment="1">
      <alignment horizontal="center" vertical="center" wrapText="1" shrinkToFit="1"/>
    </xf>
    <xf numFmtId="38" fontId="7" fillId="0" borderId="52" xfId="1" applyFont="1" applyFill="1" applyBorder="1" applyAlignment="1">
      <alignment horizontal="left" vertical="center" shrinkToFit="1"/>
    </xf>
    <xf numFmtId="38" fontId="7" fillId="0" borderId="11" xfId="1" applyFont="1" applyFill="1" applyBorder="1" applyAlignment="1">
      <alignment horizontal="left" vertical="center" shrinkToFit="1"/>
    </xf>
    <xf numFmtId="38" fontId="7" fillId="0" borderId="19" xfId="1" applyFont="1" applyFill="1" applyBorder="1" applyAlignment="1">
      <alignment horizontal="center" vertical="center" shrinkToFit="1"/>
    </xf>
    <xf numFmtId="38" fontId="7" fillId="0" borderId="14" xfId="1" applyFont="1" applyFill="1" applyBorder="1" applyAlignment="1">
      <alignment horizontal="center" vertical="center" shrinkToFit="1"/>
    </xf>
  </cellXfs>
  <cellStyles count="5">
    <cellStyle name="パーセント 2" xfId="4"/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D9AAA9"/>
      <color rgb="FF8EB4E3"/>
      <color rgb="FFFF6600"/>
      <color rgb="FFFF99CC"/>
      <color rgb="FF00FF00"/>
      <color rgb="FF93A9CF"/>
      <color rgb="FF99FF66"/>
      <color rgb="FFFFCC99"/>
      <color rgb="FFFFFF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H41"/>
  <sheetViews>
    <sheetView view="pageBreakPreview" zoomScale="80" zoomScaleNormal="100" zoomScaleSheetLayoutView="80" workbookViewId="0">
      <selection activeCell="B26" sqref="B26:B27"/>
    </sheetView>
  </sheetViews>
  <sheetFormatPr defaultRowHeight="14.25"/>
  <cols>
    <col min="1" max="1" width="9" style="5"/>
    <col min="2" max="2" width="29.375" style="5" bestFit="1" customWidth="1"/>
    <col min="3" max="3" width="22.625" style="5" customWidth="1"/>
    <col min="4" max="4" width="12.125" style="5" customWidth="1"/>
    <col min="5" max="5" width="12.125" style="6" customWidth="1"/>
    <col min="6" max="6" width="12.125" style="7" customWidth="1"/>
    <col min="7" max="7" width="12.125" style="5" customWidth="1"/>
    <col min="8" max="8" width="10.875" style="5" customWidth="1"/>
    <col min="9" max="16384" width="9" style="5"/>
  </cols>
  <sheetData>
    <row r="1" spans="1:7" ht="15.75" customHeight="1">
      <c r="G1" s="8"/>
    </row>
    <row r="2" spans="1:7" ht="27" customHeight="1">
      <c r="A2" s="111" t="s">
        <v>99</v>
      </c>
      <c r="B2" s="111"/>
      <c r="C2" s="111"/>
    </row>
    <row r="3" spans="1:7" ht="13.5" customHeight="1" thickBot="1"/>
    <row r="4" spans="1:7" ht="30" customHeight="1">
      <c r="A4" s="116" t="s">
        <v>83</v>
      </c>
      <c r="B4" s="117"/>
      <c r="C4" s="120" t="s">
        <v>84</v>
      </c>
      <c r="D4" s="120" t="s">
        <v>42</v>
      </c>
      <c r="E4" s="122" t="s">
        <v>43</v>
      </c>
      <c r="F4" s="114" t="s">
        <v>44</v>
      </c>
      <c r="G4" s="115"/>
    </row>
    <row r="5" spans="1:7" ht="30" customHeight="1">
      <c r="A5" s="118"/>
      <c r="B5" s="119"/>
      <c r="C5" s="121"/>
      <c r="D5" s="121"/>
      <c r="E5" s="123"/>
      <c r="F5" s="46" t="s">
        <v>69</v>
      </c>
      <c r="G5" s="47" t="s">
        <v>45</v>
      </c>
    </row>
    <row r="6" spans="1:7" ht="27" customHeight="1">
      <c r="A6" s="124" t="s">
        <v>64</v>
      </c>
      <c r="B6" s="48" t="s">
        <v>20</v>
      </c>
      <c r="C6" s="48" t="s">
        <v>46</v>
      </c>
      <c r="D6" s="48">
        <v>330</v>
      </c>
      <c r="E6" s="49">
        <v>-9</v>
      </c>
      <c r="F6" s="50">
        <v>10000</v>
      </c>
      <c r="G6" s="51">
        <v>2</v>
      </c>
    </row>
    <row r="7" spans="1:7" ht="27" customHeight="1">
      <c r="A7" s="125"/>
      <c r="B7" s="52" t="s">
        <v>21</v>
      </c>
      <c r="C7" s="52" t="s">
        <v>46</v>
      </c>
      <c r="D7" s="52">
        <v>90</v>
      </c>
      <c r="E7" s="53">
        <v>-5.5</v>
      </c>
      <c r="F7" s="54">
        <v>2000</v>
      </c>
      <c r="G7" s="55">
        <v>1</v>
      </c>
    </row>
    <row r="8" spans="1:7" ht="27" customHeight="1">
      <c r="A8" s="125"/>
      <c r="B8" s="112" t="s">
        <v>22</v>
      </c>
      <c r="C8" s="112" t="s">
        <v>46</v>
      </c>
      <c r="D8" s="52">
        <v>185</v>
      </c>
      <c r="E8" s="53">
        <v>-10</v>
      </c>
      <c r="F8" s="54">
        <v>15000</v>
      </c>
      <c r="G8" s="55">
        <v>1</v>
      </c>
    </row>
    <row r="9" spans="1:7" ht="27" customHeight="1">
      <c r="A9" s="125"/>
      <c r="B9" s="113"/>
      <c r="C9" s="113"/>
      <c r="D9" s="56">
        <v>53</v>
      </c>
      <c r="E9" s="57">
        <v>-4.5</v>
      </c>
      <c r="F9" s="58">
        <v>700</v>
      </c>
      <c r="G9" s="59">
        <v>1</v>
      </c>
    </row>
    <row r="10" spans="1:7" ht="27" customHeight="1">
      <c r="A10" s="125"/>
      <c r="B10" s="48" t="s">
        <v>55</v>
      </c>
      <c r="C10" s="48" t="s">
        <v>46</v>
      </c>
      <c r="D10" s="48">
        <v>180</v>
      </c>
      <c r="E10" s="49">
        <v>-5.5</v>
      </c>
      <c r="F10" s="50">
        <v>2000</v>
      </c>
      <c r="G10" s="51">
        <v>2</v>
      </c>
    </row>
    <row r="11" spans="1:7" ht="27" customHeight="1">
      <c r="A11" s="125"/>
      <c r="B11" s="48" t="s">
        <v>23</v>
      </c>
      <c r="C11" s="48" t="s">
        <v>46</v>
      </c>
      <c r="D11" s="48">
        <v>260</v>
      </c>
      <c r="E11" s="49">
        <v>-7.5</v>
      </c>
      <c r="F11" s="50">
        <v>5000</v>
      </c>
      <c r="G11" s="51">
        <v>2</v>
      </c>
    </row>
    <row r="12" spans="1:7" ht="27" customHeight="1">
      <c r="A12" s="125"/>
      <c r="B12" s="48" t="s">
        <v>47</v>
      </c>
      <c r="C12" s="48" t="s">
        <v>46</v>
      </c>
      <c r="D12" s="48">
        <v>360</v>
      </c>
      <c r="E12" s="49">
        <v>-5.5</v>
      </c>
      <c r="F12" s="50">
        <v>2000</v>
      </c>
      <c r="G12" s="51">
        <v>4</v>
      </c>
    </row>
    <row r="13" spans="1:7" ht="27" customHeight="1">
      <c r="A13" s="125"/>
      <c r="B13" s="48" t="s">
        <v>48</v>
      </c>
      <c r="C13" s="48" t="s">
        <v>46</v>
      </c>
      <c r="D13" s="48">
        <v>195</v>
      </c>
      <c r="E13" s="49">
        <v>-4.5</v>
      </c>
      <c r="F13" s="50">
        <v>700</v>
      </c>
      <c r="G13" s="51">
        <v>3</v>
      </c>
    </row>
    <row r="14" spans="1:7" ht="27" customHeight="1">
      <c r="A14" s="125"/>
      <c r="B14" s="48" t="s">
        <v>49</v>
      </c>
      <c r="C14" s="48" t="s">
        <v>46</v>
      </c>
      <c r="D14" s="48">
        <v>390</v>
      </c>
      <c r="E14" s="49">
        <v>-7.5</v>
      </c>
      <c r="F14" s="50">
        <v>5000</v>
      </c>
      <c r="G14" s="51">
        <v>3</v>
      </c>
    </row>
    <row r="15" spans="1:7" ht="27" customHeight="1">
      <c r="A15" s="125"/>
      <c r="B15" s="48" t="s">
        <v>25</v>
      </c>
      <c r="C15" s="48" t="s">
        <v>46</v>
      </c>
      <c r="D15" s="48">
        <v>140</v>
      </c>
      <c r="E15" s="49">
        <v>-4.5</v>
      </c>
      <c r="F15" s="50"/>
      <c r="G15" s="51"/>
    </row>
    <row r="16" spans="1:7" ht="27" customHeight="1">
      <c r="A16" s="125"/>
      <c r="B16" s="112" t="s">
        <v>37</v>
      </c>
      <c r="C16" s="112" t="s">
        <v>46</v>
      </c>
      <c r="D16" s="52">
        <v>196</v>
      </c>
      <c r="E16" s="53">
        <v>-5.5</v>
      </c>
      <c r="F16" s="54"/>
      <c r="G16" s="55"/>
    </row>
    <row r="17" spans="1:8" ht="27" customHeight="1">
      <c r="A17" s="125"/>
      <c r="B17" s="113"/>
      <c r="C17" s="113"/>
      <c r="D17" s="56">
        <v>180</v>
      </c>
      <c r="E17" s="57">
        <v>-4.5</v>
      </c>
      <c r="F17" s="58"/>
      <c r="G17" s="59"/>
    </row>
    <row r="18" spans="1:8" ht="27" customHeight="1">
      <c r="A18" s="125"/>
      <c r="B18" s="56" t="s">
        <v>56</v>
      </c>
      <c r="C18" s="48" t="s">
        <v>46</v>
      </c>
      <c r="D18" s="56">
        <v>305</v>
      </c>
      <c r="E18" s="49">
        <v>-4.5</v>
      </c>
      <c r="F18" s="58"/>
      <c r="G18" s="59"/>
    </row>
    <row r="19" spans="1:8" ht="27" customHeight="1">
      <c r="A19" s="125"/>
      <c r="B19" s="56" t="s">
        <v>57</v>
      </c>
      <c r="C19" s="48" t="s">
        <v>46</v>
      </c>
      <c r="D19" s="56">
        <v>291</v>
      </c>
      <c r="E19" s="49">
        <v>-4.5</v>
      </c>
      <c r="F19" s="58"/>
      <c r="G19" s="59"/>
    </row>
    <row r="20" spans="1:8" ht="27" customHeight="1">
      <c r="A20" s="125"/>
      <c r="B20" s="56" t="s">
        <v>58</v>
      </c>
      <c r="C20" s="48" t="s">
        <v>46</v>
      </c>
      <c r="D20" s="56">
        <v>32</v>
      </c>
      <c r="E20" s="49">
        <v>-4.5</v>
      </c>
      <c r="F20" s="58"/>
      <c r="G20" s="59"/>
    </row>
    <row r="21" spans="1:8" ht="27" customHeight="1">
      <c r="A21" s="125"/>
      <c r="B21" s="56" t="s">
        <v>59</v>
      </c>
      <c r="C21" s="48" t="s">
        <v>46</v>
      </c>
      <c r="D21" s="56">
        <v>27</v>
      </c>
      <c r="E21" s="49">
        <v>-4.5</v>
      </c>
      <c r="F21" s="58"/>
      <c r="G21" s="59"/>
    </row>
    <row r="22" spans="1:8" ht="27" customHeight="1">
      <c r="A22" s="125"/>
      <c r="B22" s="132" t="s">
        <v>86</v>
      </c>
      <c r="C22" s="132" t="s">
        <v>63</v>
      </c>
      <c r="D22" s="52">
        <v>94</v>
      </c>
      <c r="E22" s="53">
        <v>-7</v>
      </c>
      <c r="F22" s="54">
        <v>3000</v>
      </c>
      <c r="G22" s="55">
        <v>1</v>
      </c>
    </row>
    <row r="23" spans="1:8" ht="27" customHeight="1">
      <c r="A23" s="126"/>
      <c r="B23" s="133"/>
      <c r="C23" s="133"/>
      <c r="D23" s="56">
        <v>137</v>
      </c>
      <c r="E23" s="60">
        <v>-7.5</v>
      </c>
      <c r="F23" s="58">
        <v>5000</v>
      </c>
      <c r="G23" s="61">
        <v>1</v>
      </c>
    </row>
    <row r="24" spans="1:8" ht="27" customHeight="1">
      <c r="A24" s="124" t="s">
        <v>76</v>
      </c>
      <c r="B24" s="112" t="s">
        <v>87</v>
      </c>
      <c r="C24" s="112" t="s">
        <v>46</v>
      </c>
      <c r="D24" s="112">
        <v>280</v>
      </c>
      <c r="E24" s="53">
        <v>-13</v>
      </c>
      <c r="F24" s="127">
        <v>50000</v>
      </c>
      <c r="G24" s="130">
        <v>1</v>
      </c>
      <c r="H24" s="45"/>
    </row>
    <row r="25" spans="1:8" ht="27" customHeight="1">
      <c r="A25" s="125"/>
      <c r="B25" s="113"/>
      <c r="C25" s="113"/>
      <c r="D25" s="113"/>
      <c r="E25" s="62" t="s">
        <v>53</v>
      </c>
      <c r="F25" s="128"/>
      <c r="G25" s="131"/>
    </row>
    <row r="26" spans="1:8" ht="27" customHeight="1">
      <c r="A26" s="125"/>
      <c r="B26" s="112" t="s">
        <v>88</v>
      </c>
      <c r="C26" s="112" t="s">
        <v>85</v>
      </c>
      <c r="D26" s="112">
        <v>152</v>
      </c>
      <c r="E26" s="53">
        <v>-13</v>
      </c>
      <c r="F26" s="127">
        <v>55000</v>
      </c>
      <c r="G26" s="130">
        <v>1</v>
      </c>
    </row>
    <row r="27" spans="1:8" ht="27" customHeight="1">
      <c r="A27" s="126"/>
      <c r="B27" s="113"/>
      <c r="C27" s="113"/>
      <c r="D27" s="113"/>
      <c r="E27" s="62" t="s">
        <v>53</v>
      </c>
      <c r="F27" s="128"/>
      <c r="G27" s="131"/>
    </row>
    <row r="28" spans="1:8" ht="27" customHeight="1">
      <c r="A28" s="124" t="s">
        <v>65</v>
      </c>
      <c r="B28" s="48" t="s">
        <v>27</v>
      </c>
      <c r="C28" s="48" t="s">
        <v>46</v>
      </c>
      <c r="D28" s="48">
        <v>270</v>
      </c>
      <c r="E28" s="49">
        <v>-13</v>
      </c>
      <c r="F28" s="50">
        <v>50000</v>
      </c>
      <c r="G28" s="51">
        <v>1</v>
      </c>
    </row>
    <row r="29" spans="1:8" ht="27" customHeight="1">
      <c r="A29" s="125"/>
      <c r="B29" s="48" t="s">
        <v>28</v>
      </c>
      <c r="C29" s="48" t="s">
        <v>46</v>
      </c>
      <c r="D29" s="48">
        <v>185</v>
      </c>
      <c r="E29" s="49">
        <v>-10</v>
      </c>
      <c r="F29" s="50">
        <v>15000</v>
      </c>
      <c r="G29" s="51">
        <v>1</v>
      </c>
    </row>
    <row r="30" spans="1:8" ht="27" customHeight="1">
      <c r="A30" s="125"/>
      <c r="B30" s="48" t="s">
        <v>29</v>
      </c>
      <c r="C30" s="48" t="s">
        <v>46</v>
      </c>
      <c r="D30" s="48">
        <v>185</v>
      </c>
      <c r="E30" s="49">
        <v>-10</v>
      </c>
      <c r="F30" s="50">
        <v>15000</v>
      </c>
      <c r="G30" s="51">
        <v>1</v>
      </c>
    </row>
    <row r="31" spans="1:8" ht="27" customHeight="1">
      <c r="A31" s="125"/>
      <c r="B31" s="48" t="s">
        <v>54</v>
      </c>
      <c r="C31" s="48" t="s">
        <v>46</v>
      </c>
      <c r="D31" s="63">
        <v>253</v>
      </c>
      <c r="E31" s="64">
        <v>-10</v>
      </c>
      <c r="F31" s="50">
        <v>15000</v>
      </c>
      <c r="G31" s="51">
        <v>1</v>
      </c>
    </row>
    <row r="32" spans="1:8" ht="27" customHeight="1">
      <c r="A32" s="125"/>
      <c r="B32" s="52" t="s">
        <v>89</v>
      </c>
      <c r="C32" s="52" t="s">
        <v>46</v>
      </c>
      <c r="D32" s="52">
        <v>170</v>
      </c>
      <c r="E32" s="64">
        <v>-10</v>
      </c>
      <c r="F32" s="65">
        <v>10000</v>
      </c>
      <c r="G32" s="55">
        <v>1</v>
      </c>
    </row>
    <row r="33" spans="1:7" ht="27" customHeight="1">
      <c r="A33" s="125"/>
      <c r="B33" s="48" t="s">
        <v>90</v>
      </c>
      <c r="C33" s="48" t="s">
        <v>46</v>
      </c>
      <c r="D33" s="48">
        <v>130</v>
      </c>
      <c r="E33" s="64">
        <v>-7.5</v>
      </c>
      <c r="F33" s="50">
        <v>5000</v>
      </c>
      <c r="G33" s="51">
        <v>1</v>
      </c>
    </row>
    <row r="34" spans="1:7" ht="27" customHeight="1">
      <c r="A34" s="125"/>
      <c r="B34" s="48" t="s">
        <v>91</v>
      </c>
      <c r="C34" s="48" t="s">
        <v>46</v>
      </c>
      <c r="D34" s="48">
        <v>130</v>
      </c>
      <c r="E34" s="64">
        <v>-7.5</v>
      </c>
      <c r="F34" s="50">
        <v>5000</v>
      </c>
      <c r="G34" s="51">
        <v>1</v>
      </c>
    </row>
    <row r="35" spans="1:7" ht="27" customHeight="1">
      <c r="A35" s="125"/>
      <c r="B35" s="48" t="s">
        <v>92</v>
      </c>
      <c r="C35" s="48" t="s">
        <v>46</v>
      </c>
      <c r="D35" s="48">
        <v>130</v>
      </c>
      <c r="E35" s="64">
        <v>-7.5</v>
      </c>
      <c r="F35" s="50">
        <v>5000</v>
      </c>
      <c r="G35" s="51">
        <v>1</v>
      </c>
    </row>
    <row r="36" spans="1:7" ht="27" customHeight="1">
      <c r="A36" s="125"/>
      <c r="B36" s="48" t="s">
        <v>40</v>
      </c>
      <c r="C36" s="48" t="s">
        <v>61</v>
      </c>
      <c r="D36" s="48">
        <v>270</v>
      </c>
      <c r="E36" s="64">
        <v>-13</v>
      </c>
      <c r="F36" s="50">
        <v>50000</v>
      </c>
      <c r="G36" s="51">
        <v>1</v>
      </c>
    </row>
    <row r="37" spans="1:7" ht="27" customHeight="1">
      <c r="A37" s="125"/>
      <c r="B37" s="48" t="s">
        <v>41</v>
      </c>
      <c r="C37" s="48" t="s">
        <v>61</v>
      </c>
      <c r="D37" s="48">
        <v>160</v>
      </c>
      <c r="E37" s="64">
        <v>-10</v>
      </c>
      <c r="F37" s="50">
        <v>15000</v>
      </c>
      <c r="G37" s="51">
        <v>1</v>
      </c>
    </row>
    <row r="38" spans="1:7" ht="27" customHeight="1">
      <c r="A38" s="125"/>
      <c r="B38" s="112" t="s">
        <v>77</v>
      </c>
      <c r="C38" s="112" t="s">
        <v>61</v>
      </c>
      <c r="D38" s="112">
        <v>324</v>
      </c>
      <c r="E38" s="66">
        <v>-7.5</v>
      </c>
      <c r="F38" s="127">
        <v>5000</v>
      </c>
      <c r="G38" s="130">
        <v>2</v>
      </c>
    </row>
    <row r="39" spans="1:7" ht="27" customHeight="1">
      <c r="A39" s="125"/>
      <c r="B39" s="113"/>
      <c r="C39" s="113"/>
      <c r="D39" s="113"/>
      <c r="E39" s="67" t="s">
        <v>60</v>
      </c>
      <c r="F39" s="128"/>
      <c r="G39" s="131"/>
    </row>
    <row r="40" spans="1:7" ht="27" customHeight="1" thickBot="1">
      <c r="A40" s="129"/>
      <c r="B40" s="68" t="s">
        <v>50</v>
      </c>
      <c r="C40" s="68" t="s">
        <v>62</v>
      </c>
      <c r="D40" s="68">
        <v>186</v>
      </c>
      <c r="E40" s="69">
        <v>-7.5</v>
      </c>
      <c r="F40" s="70">
        <v>5000</v>
      </c>
      <c r="G40" s="71">
        <v>1</v>
      </c>
    </row>
    <row r="41" spans="1:7" ht="15" customHeight="1"/>
  </sheetData>
  <mergeCells count="30">
    <mergeCell ref="F38:F39"/>
    <mergeCell ref="A28:A40"/>
    <mergeCell ref="G38:G39"/>
    <mergeCell ref="B16:B17"/>
    <mergeCell ref="C16:C17"/>
    <mergeCell ref="G24:G25"/>
    <mergeCell ref="F24:F25"/>
    <mergeCell ref="F26:F27"/>
    <mergeCell ref="G26:G27"/>
    <mergeCell ref="B38:B39"/>
    <mergeCell ref="C38:C39"/>
    <mergeCell ref="D38:D39"/>
    <mergeCell ref="A6:A23"/>
    <mergeCell ref="B22:B23"/>
    <mergeCell ref="C22:C23"/>
    <mergeCell ref="C8:C9"/>
    <mergeCell ref="A2:C2"/>
    <mergeCell ref="B24:B25"/>
    <mergeCell ref="C24:C25"/>
    <mergeCell ref="D24:D25"/>
    <mergeCell ref="F4:G4"/>
    <mergeCell ref="A4:B5"/>
    <mergeCell ref="C4:C5"/>
    <mergeCell ref="D4:D5"/>
    <mergeCell ref="E4:E5"/>
    <mergeCell ref="B8:B9"/>
    <mergeCell ref="A24:A27"/>
    <mergeCell ref="B26:B27"/>
    <mergeCell ref="C26:C27"/>
    <mergeCell ref="D26:D27"/>
  </mergeCells>
  <phoneticPr fontId="2"/>
  <printOptions horizontalCentered="1" verticalCentered="1"/>
  <pageMargins left="0.78740157480314965" right="0.39370078740157483" top="0.39370078740157483" bottom="0.39370078740157483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U57"/>
  <sheetViews>
    <sheetView view="pageBreakPreview" zoomScaleNormal="85" zoomScaleSheetLayoutView="100" workbookViewId="0">
      <pane xSplit="4" ySplit="6" topLeftCell="E7" activePane="bottomRight" state="frozen"/>
      <selection activeCell="A69" sqref="A69"/>
      <selection pane="topRight" activeCell="A69" sqref="A69"/>
      <selection pane="bottomLeft" activeCell="A69" sqref="A69"/>
      <selection pane="bottomRight"/>
    </sheetView>
  </sheetViews>
  <sheetFormatPr defaultRowHeight="13.5"/>
  <cols>
    <col min="1" max="2" width="5.625" style="1" customWidth="1"/>
    <col min="3" max="3" width="25.625" style="1" customWidth="1"/>
    <col min="4" max="4" width="5.625" style="2" customWidth="1"/>
    <col min="5" max="5" width="6.625" style="1" customWidth="1"/>
    <col min="6" max="6" width="12.25" style="1" customWidth="1"/>
    <col min="7" max="7" width="6.625" style="1" customWidth="1"/>
    <col min="8" max="8" width="12.25" style="1" customWidth="1"/>
    <col min="9" max="9" width="6.625" style="1" customWidth="1"/>
    <col min="10" max="10" width="12.25" style="1" customWidth="1"/>
    <col min="11" max="11" width="6.625" style="1" customWidth="1"/>
    <col min="12" max="12" width="12.25" style="1" customWidth="1"/>
    <col min="13" max="13" width="6.625" style="1" customWidth="1"/>
    <col min="14" max="14" width="12.25" style="1" customWidth="1"/>
    <col min="15" max="15" width="6.625" style="1" customWidth="1"/>
    <col min="16" max="16" width="12.25" style="1" customWidth="1"/>
    <col min="17" max="17" width="6.625" style="1" customWidth="1"/>
    <col min="18" max="18" width="12.25" style="1" customWidth="1"/>
    <col min="19" max="19" width="6.625" style="1" customWidth="1"/>
    <col min="20" max="20" width="12.25" style="1" customWidth="1"/>
    <col min="21" max="21" width="13.625" style="1" customWidth="1"/>
    <col min="22" max="16384" width="9" style="1"/>
  </cols>
  <sheetData>
    <row r="1" spans="1:21" ht="15.75" customHeight="1">
      <c r="S1" s="3"/>
      <c r="T1" s="18"/>
      <c r="U1" s="26"/>
    </row>
    <row r="2" spans="1:21" ht="15.75" customHeight="1">
      <c r="A2" s="33" t="s">
        <v>100</v>
      </c>
      <c r="S2" s="3"/>
      <c r="T2" s="27"/>
      <c r="U2" s="26"/>
    </row>
    <row r="3" spans="1:21" ht="13.5" customHeight="1" thickBot="1">
      <c r="A3" s="4"/>
      <c r="B3" s="4"/>
      <c r="C3" s="4"/>
      <c r="D3" s="4"/>
      <c r="E3" s="4"/>
      <c r="F3" s="4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U3" s="26"/>
    </row>
    <row r="4" spans="1:21" s="9" customFormat="1" ht="15.75" customHeight="1">
      <c r="A4" s="97" t="s">
        <v>30</v>
      </c>
      <c r="B4" s="109"/>
      <c r="C4" s="109"/>
      <c r="D4" s="98"/>
      <c r="E4" s="107" t="s">
        <v>0</v>
      </c>
      <c r="F4" s="98"/>
      <c r="G4" s="156" t="s">
        <v>51</v>
      </c>
      <c r="H4" s="102"/>
      <c r="I4" s="101" t="s">
        <v>10</v>
      </c>
      <c r="J4" s="102"/>
      <c r="K4" s="101" t="s">
        <v>11</v>
      </c>
      <c r="L4" s="102"/>
      <c r="M4" s="101" t="s">
        <v>13</v>
      </c>
      <c r="N4" s="102"/>
      <c r="O4" s="101" t="s">
        <v>18</v>
      </c>
      <c r="P4" s="102"/>
      <c r="Q4" s="101" t="s">
        <v>98</v>
      </c>
      <c r="R4" s="102"/>
      <c r="S4" s="101" t="s">
        <v>97</v>
      </c>
      <c r="T4" s="103"/>
      <c r="U4" s="26"/>
    </row>
    <row r="5" spans="1:21" s="9" customFormat="1" ht="15.75" customHeight="1">
      <c r="A5" s="144"/>
      <c r="B5" s="145"/>
      <c r="C5" s="145"/>
      <c r="D5" s="146"/>
      <c r="E5" s="154"/>
      <c r="F5" s="155"/>
      <c r="G5" s="157"/>
      <c r="H5" s="105"/>
      <c r="I5" s="104" t="s">
        <v>52</v>
      </c>
      <c r="J5" s="105"/>
      <c r="K5" s="104" t="s">
        <v>12</v>
      </c>
      <c r="L5" s="105"/>
      <c r="M5" s="104" t="s">
        <v>14</v>
      </c>
      <c r="N5" s="105"/>
      <c r="O5" s="104" t="s">
        <v>15</v>
      </c>
      <c r="P5" s="105"/>
      <c r="Q5" s="104" t="s">
        <v>16</v>
      </c>
      <c r="R5" s="105"/>
      <c r="S5" s="104" t="s">
        <v>17</v>
      </c>
      <c r="T5" s="106"/>
      <c r="U5" s="26"/>
    </row>
    <row r="6" spans="1:21" s="9" customFormat="1" ht="15.75" customHeight="1">
      <c r="A6" s="152"/>
      <c r="B6" s="153"/>
      <c r="C6" s="153"/>
      <c r="D6" s="99"/>
      <c r="E6" s="89" t="s">
        <v>8</v>
      </c>
      <c r="F6" s="89" t="s">
        <v>9</v>
      </c>
      <c r="G6" s="72" t="s">
        <v>8</v>
      </c>
      <c r="H6" s="41" t="s">
        <v>9</v>
      </c>
      <c r="I6" s="41" t="s">
        <v>8</v>
      </c>
      <c r="J6" s="41" t="s">
        <v>9</v>
      </c>
      <c r="K6" s="41" t="s">
        <v>8</v>
      </c>
      <c r="L6" s="41" t="s">
        <v>9</v>
      </c>
      <c r="M6" s="41" t="s">
        <v>8</v>
      </c>
      <c r="N6" s="41" t="s">
        <v>9</v>
      </c>
      <c r="O6" s="41" t="s">
        <v>8</v>
      </c>
      <c r="P6" s="41" t="s">
        <v>9</v>
      </c>
      <c r="Q6" s="41" t="s">
        <v>8</v>
      </c>
      <c r="R6" s="41" t="s">
        <v>9</v>
      </c>
      <c r="S6" s="41" t="s">
        <v>8</v>
      </c>
      <c r="T6" s="73" t="s">
        <v>9</v>
      </c>
      <c r="U6" s="26"/>
    </row>
    <row r="7" spans="1:21" s="9" customFormat="1" ht="15.75" customHeight="1">
      <c r="A7" s="150" t="s">
        <v>64</v>
      </c>
      <c r="B7" s="139" t="s">
        <v>66</v>
      </c>
      <c r="C7" s="134" t="s">
        <v>20</v>
      </c>
      <c r="D7" s="19" t="s">
        <v>6</v>
      </c>
      <c r="E7" s="20">
        <f>SUM(G7,I7,K7,M7,O7,Q7,S7)</f>
        <v>4</v>
      </c>
      <c r="F7" s="20">
        <f>SUM(H7,J7,L7,N7,P7,R7,T7)</f>
        <v>26618</v>
      </c>
      <c r="G7" s="12"/>
      <c r="H7" s="12"/>
      <c r="I7" s="20"/>
      <c r="J7" s="12"/>
      <c r="K7" s="12">
        <v>4</v>
      </c>
      <c r="L7" s="12">
        <v>26618</v>
      </c>
      <c r="M7" s="12"/>
      <c r="N7" s="12"/>
      <c r="O7" s="12"/>
      <c r="P7" s="12"/>
      <c r="Q7" s="12"/>
      <c r="R7" s="12"/>
      <c r="S7" s="12"/>
      <c r="T7" s="44"/>
    </row>
    <row r="8" spans="1:21" s="9" customFormat="1" ht="15.75" customHeight="1">
      <c r="A8" s="108"/>
      <c r="B8" s="139"/>
      <c r="C8" s="135"/>
      <c r="D8" s="74" t="s">
        <v>7</v>
      </c>
      <c r="E8" s="42">
        <f t="shared" ref="E8:F28" si="0">SUM(G8,I8,K8,M8,O8,Q8,S8)</f>
        <v>20</v>
      </c>
      <c r="F8" s="42">
        <f>SUM(H8,J8,L8,N8,P8,R8,T8)</f>
        <v>48087</v>
      </c>
      <c r="G8" s="43"/>
      <c r="H8" s="76"/>
      <c r="I8" s="75"/>
      <c r="J8" s="76"/>
      <c r="K8" s="75">
        <v>7</v>
      </c>
      <c r="L8" s="76">
        <v>47502</v>
      </c>
      <c r="M8" s="75"/>
      <c r="N8" s="76"/>
      <c r="O8" s="75"/>
      <c r="P8" s="76"/>
      <c r="Q8" s="75"/>
      <c r="R8" s="76"/>
      <c r="S8" s="75">
        <v>13</v>
      </c>
      <c r="T8" s="77">
        <v>585</v>
      </c>
    </row>
    <row r="9" spans="1:21" s="9" customFormat="1" ht="15.75" customHeight="1">
      <c r="A9" s="108"/>
      <c r="B9" s="139"/>
      <c r="C9" s="134" t="s">
        <v>21</v>
      </c>
      <c r="D9" s="19" t="s">
        <v>6</v>
      </c>
      <c r="E9" s="20">
        <f t="shared" si="0"/>
        <v>0</v>
      </c>
      <c r="F9" s="20">
        <f t="shared" si="0"/>
        <v>0</v>
      </c>
      <c r="G9" s="12"/>
      <c r="H9" s="12"/>
      <c r="I9" s="20"/>
      <c r="J9" s="12"/>
      <c r="K9" s="20"/>
      <c r="L9" s="12"/>
      <c r="M9" s="20"/>
      <c r="N9" s="12"/>
      <c r="O9" s="20"/>
      <c r="P9" s="12"/>
      <c r="Q9" s="20"/>
      <c r="R9" s="12"/>
      <c r="S9" s="20"/>
      <c r="T9" s="44"/>
    </row>
    <row r="10" spans="1:21" s="9" customFormat="1" ht="15.75" customHeight="1">
      <c r="A10" s="108"/>
      <c r="B10" s="139"/>
      <c r="C10" s="135"/>
      <c r="D10" s="74" t="s">
        <v>7</v>
      </c>
      <c r="E10" s="42">
        <f t="shared" si="0"/>
        <v>0</v>
      </c>
      <c r="F10" s="42">
        <f t="shared" si="0"/>
        <v>0</v>
      </c>
      <c r="G10" s="43"/>
      <c r="H10" s="76"/>
      <c r="I10" s="75"/>
      <c r="J10" s="76"/>
      <c r="K10" s="75"/>
      <c r="L10" s="76"/>
      <c r="M10" s="75"/>
      <c r="N10" s="76"/>
      <c r="O10" s="75"/>
      <c r="P10" s="76"/>
      <c r="Q10" s="75"/>
      <c r="R10" s="76"/>
      <c r="S10" s="75"/>
      <c r="T10" s="77"/>
    </row>
    <row r="11" spans="1:21" s="9" customFormat="1" ht="15.75" customHeight="1">
      <c r="A11" s="108"/>
      <c r="B11" s="139"/>
      <c r="C11" s="134" t="s">
        <v>22</v>
      </c>
      <c r="D11" s="19" t="s">
        <v>6</v>
      </c>
      <c r="E11" s="20">
        <f t="shared" si="0"/>
        <v>6</v>
      </c>
      <c r="F11" s="20">
        <f t="shared" si="0"/>
        <v>12289</v>
      </c>
      <c r="G11" s="12"/>
      <c r="H11" s="12"/>
      <c r="I11" s="20"/>
      <c r="J11" s="12"/>
      <c r="K11" s="20"/>
      <c r="L11" s="12"/>
      <c r="M11" s="20"/>
      <c r="N11" s="12"/>
      <c r="O11" s="20">
        <v>6</v>
      </c>
      <c r="P11" s="12">
        <v>12289</v>
      </c>
      <c r="Q11" s="20"/>
      <c r="R11" s="12"/>
      <c r="S11" s="20"/>
      <c r="T11" s="44"/>
    </row>
    <row r="12" spans="1:21" s="9" customFormat="1" ht="15.75" customHeight="1">
      <c r="A12" s="108"/>
      <c r="B12" s="139"/>
      <c r="C12" s="135"/>
      <c r="D12" s="74" t="s">
        <v>7</v>
      </c>
      <c r="E12" s="42">
        <f t="shared" si="0"/>
        <v>20</v>
      </c>
      <c r="F12" s="42">
        <f t="shared" si="0"/>
        <v>109628</v>
      </c>
      <c r="G12" s="43"/>
      <c r="H12" s="76"/>
      <c r="I12" s="75"/>
      <c r="J12" s="76"/>
      <c r="K12" s="75"/>
      <c r="L12" s="76"/>
      <c r="M12" s="75">
        <v>20</v>
      </c>
      <c r="N12" s="76">
        <v>109628</v>
      </c>
      <c r="O12" s="75"/>
      <c r="P12" s="76"/>
      <c r="Q12" s="75"/>
      <c r="R12" s="76"/>
      <c r="S12" s="75"/>
      <c r="T12" s="77"/>
    </row>
    <row r="13" spans="1:21" s="9" customFormat="1" ht="15.75" customHeight="1">
      <c r="A13" s="108"/>
      <c r="B13" s="139"/>
      <c r="C13" s="134" t="s">
        <v>55</v>
      </c>
      <c r="D13" s="19" t="s">
        <v>6</v>
      </c>
      <c r="E13" s="20">
        <f t="shared" si="0"/>
        <v>0</v>
      </c>
      <c r="F13" s="20">
        <f t="shared" si="0"/>
        <v>0</v>
      </c>
      <c r="G13" s="12"/>
      <c r="H13" s="12"/>
      <c r="I13" s="20"/>
      <c r="J13" s="12"/>
      <c r="K13" s="20"/>
      <c r="L13" s="12"/>
      <c r="M13" s="20"/>
      <c r="N13" s="12"/>
      <c r="O13" s="20"/>
      <c r="P13" s="12"/>
      <c r="Q13" s="20"/>
      <c r="R13" s="12"/>
      <c r="S13" s="20"/>
      <c r="T13" s="44"/>
    </row>
    <row r="14" spans="1:21" s="9" customFormat="1" ht="15.75" customHeight="1">
      <c r="A14" s="108"/>
      <c r="B14" s="139"/>
      <c r="C14" s="135"/>
      <c r="D14" s="74" t="s">
        <v>7</v>
      </c>
      <c r="E14" s="42">
        <f t="shared" si="0"/>
        <v>17</v>
      </c>
      <c r="F14" s="42">
        <f t="shared" si="0"/>
        <v>8247</v>
      </c>
      <c r="G14" s="43"/>
      <c r="H14" s="76"/>
      <c r="I14" s="75"/>
      <c r="J14" s="76"/>
      <c r="K14" s="75"/>
      <c r="L14" s="76"/>
      <c r="M14" s="75"/>
      <c r="N14" s="76"/>
      <c r="O14" s="75"/>
      <c r="P14" s="76"/>
      <c r="Q14" s="75"/>
      <c r="R14" s="76"/>
      <c r="S14" s="75">
        <v>17</v>
      </c>
      <c r="T14" s="77">
        <v>8247</v>
      </c>
    </row>
    <row r="15" spans="1:21" s="9" customFormat="1" ht="15.75" customHeight="1">
      <c r="A15" s="108"/>
      <c r="B15" s="139"/>
      <c r="C15" s="134" t="s">
        <v>23</v>
      </c>
      <c r="D15" s="19" t="s">
        <v>6</v>
      </c>
      <c r="E15" s="20">
        <f t="shared" si="0"/>
        <v>0</v>
      </c>
      <c r="F15" s="20">
        <f t="shared" si="0"/>
        <v>0</v>
      </c>
      <c r="G15" s="12"/>
      <c r="H15" s="12"/>
      <c r="I15" s="20"/>
      <c r="J15" s="12"/>
      <c r="K15" s="20"/>
      <c r="L15" s="12"/>
      <c r="M15" s="20"/>
      <c r="N15" s="12"/>
      <c r="O15" s="20"/>
      <c r="P15" s="12"/>
      <c r="Q15" s="20"/>
      <c r="R15" s="12"/>
      <c r="S15" s="20"/>
      <c r="T15" s="44"/>
    </row>
    <row r="16" spans="1:21" s="9" customFormat="1" ht="15.75" customHeight="1">
      <c r="A16" s="108"/>
      <c r="B16" s="139"/>
      <c r="C16" s="135"/>
      <c r="D16" s="74" t="s">
        <v>7</v>
      </c>
      <c r="E16" s="42">
        <f t="shared" si="0"/>
        <v>0</v>
      </c>
      <c r="F16" s="42">
        <f t="shared" si="0"/>
        <v>0</v>
      </c>
      <c r="G16" s="43"/>
      <c r="H16" s="76"/>
      <c r="I16" s="75"/>
      <c r="J16" s="76"/>
      <c r="K16" s="75"/>
      <c r="L16" s="76"/>
      <c r="M16" s="75"/>
      <c r="N16" s="76"/>
      <c r="O16" s="75"/>
      <c r="P16" s="76"/>
      <c r="Q16" s="75"/>
      <c r="R16" s="76"/>
      <c r="S16" s="75"/>
      <c r="T16" s="77"/>
    </row>
    <row r="17" spans="1:20" s="9" customFormat="1" ht="15.75" customHeight="1">
      <c r="A17" s="108"/>
      <c r="B17" s="139"/>
      <c r="C17" s="134" t="s">
        <v>38</v>
      </c>
      <c r="D17" s="19" t="s">
        <v>6</v>
      </c>
      <c r="E17" s="20">
        <f t="shared" si="0"/>
        <v>0</v>
      </c>
      <c r="F17" s="20">
        <f t="shared" si="0"/>
        <v>0</v>
      </c>
      <c r="G17" s="12"/>
      <c r="H17" s="12"/>
      <c r="I17" s="20"/>
      <c r="J17" s="12"/>
      <c r="K17" s="20"/>
      <c r="L17" s="12"/>
      <c r="M17" s="20"/>
      <c r="N17" s="12"/>
      <c r="O17" s="20"/>
      <c r="P17" s="12"/>
      <c r="Q17" s="20"/>
      <c r="R17" s="12"/>
      <c r="S17" s="20"/>
      <c r="T17" s="44"/>
    </row>
    <row r="18" spans="1:20" s="9" customFormat="1" ht="15.75" customHeight="1">
      <c r="A18" s="108"/>
      <c r="B18" s="139"/>
      <c r="C18" s="135"/>
      <c r="D18" s="74" t="s">
        <v>7</v>
      </c>
      <c r="E18" s="42">
        <f t="shared" si="0"/>
        <v>139</v>
      </c>
      <c r="F18" s="42">
        <f t="shared" si="0"/>
        <v>19011</v>
      </c>
      <c r="G18" s="43"/>
      <c r="H18" s="76"/>
      <c r="I18" s="75"/>
      <c r="J18" s="76"/>
      <c r="K18" s="75"/>
      <c r="L18" s="76"/>
      <c r="M18" s="75"/>
      <c r="N18" s="76"/>
      <c r="O18" s="75"/>
      <c r="P18" s="76"/>
      <c r="Q18" s="75"/>
      <c r="R18" s="76"/>
      <c r="S18" s="75">
        <v>139</v>
      </c>
      <c r="T18" s="77">
        <v>19011</v>
      </c>
    </row>
    <row r="19" spans="1:20" s="9" customFormat="1" ht="15.75" customHeight="1">
      <c r="A19" s="108"/>
      <c r="B19" s="139"/>
      <c r="C19" s="134" t="s">
        <v>39</v>
      </c>
      <c r="D19" s="19" t="s">
        <v>6</v>
      </c>
      <c r="E19" s="20">
        <f t="shared" si="0"/>
        <v>0</v>
      </c>
      <c r="F19" s="20">
        <f t="shared" si="0"/>
        <v>0</v>
      </c>
      <c r="G19" s="12"/>
      <c r="H19" s="12"/>
      <c r="I19" s="20"/>
      <c r="J19" s="12"/>
      <c r="K19" s="20"/>
      <c r="L19" s="12"/>
      <c r="M19" s="20"/>
      <c r="N19" s="12"/>
      <c r="O19" s="20"/>
      <c r="P19" s="12"/>
      <c r="Q19" s="20"/>
      <c r="R19" s="12"/>
      <c r="S19" s="20"/>
      <c r="T19" s="44"/>
    </row>
    <row r="20" spans="1:20" s="9" customFormat="1" ht="15.75" customHeight="1">
      <c r="A20" s="108"/>
      <c r="B20" s="139"/>
      <c r="C20" s="135"/>
      <c r="D20" s="74" t="s">
        <v>7</v>
      </c>
      <c r="E20" s="42">
        <f t="shared" si="0"/>
        <v>253</v>
      </c>
      <c r="F20" s="42">
        <f t="shared" si="0"/>
        <v>61177</v>
      </c>
      <c r="G20" s="43"/>
      <c r="H20" s="76"/>
      <c r="I20" s="75"/>
      <c r="J20" s="76"/>
      <c r="K20" s="75"/>
      <c r="L20" s="76"/>
      <c r="M20" s="75"/>
      <c r="N20" s="76"/>
      <c r="O20" s="75"/>
      <c r="P20" s="76"/>
      <c r="Q20" s="75"/>
      <c r="R20" s="76"/>
      <c r="S20" s="75">
        <v>253</v>
      </c>
      <c r="T20" s="77">
        <v>61177</v>
      </c>
    </row>
    <row r="21" spans="1:20" s="9" customFormat="1" ht="15.75" customHeight="1">
      <c r="A21" s="108"/>
      <c r="B21" s="139"/>
      <c r="C21" s="134" t="s">
        <v>24</v>
      </c>
      <c r="D21" s="19" t="s">
        <v>6</v>
      </c>
      <c r="E21" s="20">
        <f t="shared" si="0"/>
        <v>0</v>
      </c>
      <c r="F21" s="20">
        <f t="shared" si="0"/>
        <v>0</v>
      </c>
      <c r="G21" s="12"/>
      <c r="H21" s="12"/>
      <c r="I21" s="20"/>
      <c r="J21" s="12"/>
      <c r="K21" s="20"/>
      <c r="L21" s="12"/>
      <c r="M21" s="20"/>
      <c r="N21" s="12"/>
      <c r="O21" s="20"/>
      <c r="P21" s="12"/>
      <c r="Q21" s="20"/>
      <c r="R21" s="12"/>
      <c r="S21" s="20"/>
      <c r="T21" s="44"/>
    </row>
    <row r="22" spans="1:20" s="9" customFormat="1" ht="15.75" customHeight="1">
      <c r="A22" s="108"/>
      <c r="B22" s="139"/>
      <c r="C22" s="135"/>
      <c r="D22" s="74" t="s">
        <v>7</v>
      </c>
      <c r="E22" s="42">
        <f t="shared" si="0"/>
        <v>30</v>
      </c>
      <c r="F22" s="42">
        <f t="shared" si="0"/>
        <v>29461</v>
      </c>
      <c r="G22" s="43"/>
      <c r="H22" s="76"/>
      <c r="I22" s="75"/>
      <c r="J22" s="76"/>
      <c r="K22" s="75"/>
      <c r="L22" s="76"/>
      <c r="M22" s="75">
        <v>3</v>
      </c>
      <c r="N22" s="76">
        <v>11367</v>
      </c>
      <c r="O22" s="75">
        <v>2</v>
      </c>
      <c r="P22" s="76">
        <v>4098</v>
      </c>
      <c r="Q22" s="75">
        <v>14</v>
      </c>
      <c r="R22" s="76">
        <v>11726</v>
      </c>
      <c r="S22" s="75">
        <v>11</v>
      </c>
      <c r="T22" s="77">
        <v>2270</v>
      </c>
    </row>
    <row r="23" spans="1:20" s="9" customFormat="1" ht="15.75" customHeight="1">
      <c r="A23" s="108"/>
      <c r="B23" s="139"/>
      <c r="C23" s="134" t="s">
        <v>25</v>
      </c>
      <c r="D23" s="19" t="s">
        <v>6</v>
      </c>
      <c r="E23" s="20">
        <f t="shared" si="0"/>
        <v>0</v>
      </c>
      <c r="F23" s="20">
        <f t="shared" si="0"/>
        <v>0</v>
      </c>
      <c r="G23" s="12"/>
      <c r="H23" s="12"/>
      <c r="I23" s="20"/>
      <c r="J23" s="12"/>
      <c r="K23" s="20"/>
      <c r="L23" s="12"/>
      <c r="M23" s="20"/>
      <c r="N23" s="12"/>
      <c r="O23" s="20"/>
      <c r="P23" s="12"/>
      <c r="Q23" s="20"/>
      <c r="R23" s="12"/>
      <c r="S23" s="20"/>
      <c r="T23" s="44"/>
    </row>
    <row r="24" spans="1:20" s="9" customFormat="1" ht="15.75" customHeight="1">
      <c r="A24" s="108"/>
      <c r="B24" s="139"/>
      <c r="C24" s="135"/>
      <c r="D24" s="74" t="s">
        <v>7</v>
      </c>
      <c r="E24" s="42">
        <f t="shared" si="0"/>
        <v>2126</v>
      </c>
      <c r="F24" s="42">
        <f t="shared" si="0"/>
        <v>23238</v>
      </c>
      <c r="G24" s="43"/>
      <c r="H24" s="76"/>
      <c r="I24" s="75"/>
      <c r="J24" s="76"/>
      <c r="K24" s="75"/>
      <c r="L24" s="76"/>
      <c r="M24" s="75"/>
      <c r="N24" s="76"/>
      <c r="O24" s="75"/>
      <c r="P24" s="76"/>
      <c r="Q24" s="75"/>
      <c r="R24" s="76"/>
      <c r="S24" s="75">
        <v>2126</v>
      </c>
      <c r="T24" s="77">
        <v>23238</v>
      </c>
    </row>
    <row r="25" spans="1:20" s="9" customFormat="1" ht="15.75" customHeight="1">
      <c r="A25" s="108"/>
      <c r="B25" s="139"/>
      <c r="C25" s="134" t="s">
        <v>37</v>
      </c>
      <c r="D25" s="19" t="s">
        <v>6</v>
      </c>
      <c r="E25" s="20">
        <f t="shared" si="0"/>
        <v>0</v>
      </c>
      <c r="F25" s="20">
        <f t="shared" si="0"/>
        <v>0</v>
      </c>
      <c r="G25" s="12"/>
      <c r="H25" s="12"/>
      <c r="I25" s="20"/>
      <c r="J25" s="12"/>
      <c r="K25" s="20"/>
      <c r="L25" s="12"/>
      <c r="M25" s="20"/>
      <c r="N25" s="12"/>
      <c r="O25" s="20"/>
      <c r="P25" s="12"/>
      <c r="Q25" s="20"/>
      <c r="R25" s="12"/>
      <c r="S25" s="20"/>
      <c r="T25" s="44"/>
    </row>
    <row r="26" spans="1:20" s="9" customFormat="1" ht="15.75" customHeight="1">
      <c r="A26" s="108"/>
      <c r="B26" s="139"/>
      <c r="C26" s="135"/>
      <c r="D26" s="74" t="s">
        <v>7</v>
      </c>
      <c r="E26" s="42">
        <f t="shared" si="0"/>
        <v>49</v>
      </c>
      <c r="F26" s="42">
        <f t="shared" si="0"/>
        <v>9702</v>
      </c>
      <c r="G26" s="43"/>
      <c r="H26" s="76"/>
      <c r="I26" s="75"/>
      <c r="J26" s="76"/>
      <c r="K26" s="75"/>
      <c r="L26" s="76"/>
      <c r="M26" s="75"/>
      <c r="N26" s="76"/>
      <c r="O26" s="75"/>
      <c r="P26" s="76"/>
      <c r="Q26" s="75"/>
      <c r="R26" s="76"/>
      <c r="S26" s="75">
        <v>49</v>
      </c>
      <c r="T26" s="77">
        <v>9702</v>
      </c>
    </row>
    <row r="27" spans="1:20" s="9" customFormat="1" ht="15.75" customHeight="1">
      <c r="A27" s="108"/>
      <c r="B27" s="139" t="s">
        <v>26</v>
      </c>
      <c r="C27" s="134" t="s">
        <v>86</v>
      </c>
      <c r="D27" s="19" t="s">
        <v>6</v>
      </c>
      <c r="E27" s="20">
        <f t="shared" si="0"/>
        <v>0</v>
      </c>
      <c r="F27" s="20">
        <f t="shared" si="0"/>
        <v>0</v>
      </c>
      <c r="G27" s="12"/>
      <c r="H27" s="12"/>
      <c r="I27" s="20"/>
      <c r="J27" s="12"/>
      <c r="K27" s="20"/>
      <c r="L27" s="12"/>
      <c r="M27" s="20"/>
      <c r="N27" s="12"/>
      <c r="O27" s="20"/>
      <c r="P27" s="12"/>
      <c r="Q27" s="20"/>
      <c r="R27" s="12"/>
      <c r="S27" s="20"/>
      <c r="T27" s="44"/>
    </row>
    <row r="28" spans="1:20" s="9" customFormat="1" ht="15.75" customHeight="1" thickBot="1">
      <c r="A28" s="108"/>
      <c r="B28" s="151"/>
      <c r="C28" s="136"/>
      <c r="D28" s="25" t="s">
        <v>7</v>
      </c>
      <c r="E28" s="15">
        <f t="shared" si="0"/>
        <v>155</v>
      </c>
      <c r="F28" s="15">
        <f>SUM(H28,J28,L28,N28,P28,R28,T28)</f>
        <v>485319</v>
      </c>
      <c r="G28" s="13"/>
      <c r="H28" s="13"/>
      <c r="I28" s="15"/>
      <c r="J28" s="13"/>
      <c r="K28" s="15"/>
      <c r="L28" s="13"/>
      <c r="M28" s="15">
        <v>108</v>
      </c>
      <c r="N28" s="13">
        <v>419701</v>
      </c>
      <c r="O28" s="15">
        <v>14</v>
      </c>
      <c r="P28" s="13">
        <v>36118</v>
      </c>
      <c r="Q28" s="15">
        <v>33</v>
      </c>
      <c r="R28" s="13">
        <v>29500</v>
      </c>
      <c r="S28" s="15"/>
      <c r="T28" s="39"/>
    </row>
    <row r="29" spans="1:20" s="9" customFormat="1" ht="15.75" customHeight="1" thickTop="1">
      <c r="A29" s="141" t="s">
        <v>68</v>
      </c>
      <c r="B29" s="142"/>
      <c r="C29" s="143"/>
      <c r="D29" s="36" t="s">
        <v>6</v>
      </c>
      <c r="E29" s="37">
        <f>SUM(E7,E9,E11,E13,E15,E17,E19,E21,E25,E27+E23)</f>
        <v>10</v>
      </c>
      <c r="F29" s="37">
        <f>SUM(F7,F9,F11,F13,F15,F17,F19,F21,F25,F27+F23)</f>
        <v>38907</v>
      </c>
      <c r="G29" s="86">
        <f>SUM(G7,G9,G11,G13,G15,G17,G19,G21,G25,G27+G23)</f>
        <v>0</v>
      </c>
      <c r="H29" s="37">
        <f t="shared" ref="H29:T29" si="1">SUM(H7,H9,H11,H13,H15,H17,H19,H21,H25,H27+H23)</f>
        <v>0</v>
      </c>
      <c r="I29" s="37">
        <f t="shared" si="1"/>
        <v>0</v>
      </c>
      <c r="J29" s="37">
        <f t="shared" si="1"/>
        <v>0</v>
      </c>
      <c r="K29" s="37">
        <f t="shared" si="1"/>
        <v>4</v>
      </c>
      <c r="L29" s="37">
        <f t="shared" si="1"/>
        <v>26618</v>
      </c>
      <c r="M29" s="37">
        <f>SUM(M7,M9,M11,M13,M15,M17,M19,M21,M25,M27+M23)</f>
        <v>0</v>
      </c>
      <c r="N29" s="37">
        <f t="shared" si="1"/>
        <v>0</v>
      </c>
      <c r="O29" s="37">
        <f t="shared" si="1"/>
        <v>6</v>
      </c>
      <c r="P29" s="37">
        <f t="shared" si="1"/>
        <v>12289</v>
      </c>
      <c r="Q29" s="37">
        <f t="shared" si="1"/>
        <v>0</v>
      </c>
      <c r="R29" s="37">
        <f t="shared" si="1"/>
        <v>0</v>
      </c>
      <c r="S29" s="37">
        <f t="shared" si="1"/>
        <v>0</v>
      </c>
      <c r="T29" s="38">
        <f t="shared" si="1"/>
        <v>0</v>
      </c>
    </row>
    <row r="30" spans="1:20" s="9" customFormat="1" ht="15.75" customHeight="1">
      <c r="A30" s="144"/>
      <c r="B30" s="145"/>
      <c r="C30" s="146"/>
      <c r="D30" s="21" t="s">
        <v>7</v>
      </c>
      <c r="E30" s="16">
        <f>SUM(E8,E10,E12,E14,E16,E18,E20,E22,E26,E28+E24)</f>
        <v>2809</v>
      </c>
      <c r="F30" s="16">
        <f>SUM(F8,F10,F12,F14,F16,F18,F20,F22,F26,F28+F24)</f>
        <v>793870</v>
      </c>
      <c r="G30" s="14">
        <f t="shared" ref="G30:T30" si="2">SUM(G8,G10,G12,G14,G16,G18,G20,G22,G26,G28+G24)</f>
        <v>0</v>
      </c>
      <c r="H30" s="16">
        <f t="shared" si="2"/>
        <v>0</v>
      </c>
      <c r="I30" s="16">
        <f t="shared" si="2"/>
        <v>0</v>
      </c>
      <c r="J30" s="16">
        <f t="shared" si="2"/>
        <v>0</v>
      </c>
      <c r="K30" s="16">
        <f t="shared" si="2"/>
        <v>7</v>
      </c>
      <c r="L30" s="16">
        <f t="shared" si="2"/>
        <v>47502</v>
      </c>
      <c r="M30" s="16">
        <f t="shared" si="2"/>
        <v>131</v>
      </c>
      <c r="N30" s="16">
        <f t="shared" si="2"/>
        <v>540696</v>
      </c>
      <c r="O30" s="16">
        <f t="shared" si="2"/>
        <v>16</v>
      </c>
      <c r="P30" s="16">
        <f t="shared" si="2"/>
        <v>40216</v>
      </c>
      <c r="Q30" s="16">
        <f t="shared" si="2"/>
        <v>47</v>
      </c>
      <c r="R30" s="16">
        <f t="shared" si="2"/>
        <v>41226</v>
      </c>
      <c r="S30" s="16">
        <f t="shared" si="2"/>
        <v>2608</v>
      </c>
      <c r="T30" s="29">
        <f t="shared" si="2"/>
        <v>124230</v>
      </c>
    </row>
    <row r="31" spans="1:20" s="9" customFormat="1" ht="15.75" customHeight="1" thickBot="1">
      <c r="A31" s="147"/>
      <c r="B31" s="148"/>
      <c r="C31" s="149"/>
      <c r="D31" s="31" t="s">
        <v>0</v>
      </c>
      <c r="E31" s="32">
        <f>SUM(E29:E30)</f>
        <v>2819</v>
      </c>
      <c r="F31" s="32">
        <f t="shared" ref="F31:T31" si="3">SUM(F29:F30)</f>
        <v>832777</v>
      </c>
      <c r="G31" s="82">
        <f t="shared" si="3"/>
        <v>0</v>
      </c>
      <c r="H31" s="32">
        <f t="shared" si="3"/>
        <v>0</v>
      </c>
      <c r="I31" s="32">
        <f t="shared" si="3"/>
        <v>0</v>
      </c>
      <c r="J31" s="32">
        <f t="shared" si="3"/>
        <v>0</v>
      </c>
      <c r="K31" s="32">
        <f t="shared" si="3"/>
        <v>11</v>
      </c>
      <c r="L31" s="32">
        <f t="shared" si="3"/>
        <v>74120</v>
      </c>
      <c r="M31" s="32">
        <f t="shared" si="3"/>
        <v>131</v>
      </c>
      <c r="N31" s="32">
        <f t="shared" si="3"/>
        <v>540696</v>
      </c>
      <c r="O31" s="32">
        <f t="shared" si="3"/>
        <v>22</v>
      </c>
      <c r="P31" s="32">
        <f t="shared" si="3"/>
        <v>52505</v>
      </c>
      <c r="Q31" s="32">
        <f t="shared" si="3"/>
        <v>47</v>
      </c>
      <c r="R31" s="32">
        <f t="shared" si="3"/>
        <v>41226</v>
      </c>
      <c r="S31" s="32">
        <f t="shared" si="3"/>
        <v>2608</v>
      </c>
      <c r="T31" s="35">
        <f t="shared" si="3"/>
        <v>124230</v>
      </c>
    </row>
    <row r="32" spans="1:20" s="9" customFormat="1" ht="15.75" customHeight="1">
      <c r="A32" s="137" t="s">
        <v>75</v>
      </c>
      <c r="B32" s="138" t="s">
        <v>66</v>
      </c>
      <c r="C32" s="140" t="s">
        <v>87</v>
      </c>
      <c r="D32" s="78" t="s">
        <v>6</v>
      </c>
      <c r="E32" s="79">
        <f t="shared" ref="E32:F53" si="4">SUM(G32,I32,K32,M32,O32,Q32,S32)</f>
        <v>157</v>
      </c>
      <c r="F32" s="79">
        <f t="shared" si="4"/>
        <v>1527626</v>
      </c>
      <c r="G32" s="80"/>
      <c r="H32" s="80"/>
      <c r="I32" s="79"/>
      <c r="J32" s="80"/>
      <c r="K32" s="79">
        <v>157</v>
      </c>
      <c r="L32" s="80">
        <v>1527626</v>
      </c>
      <c r="M32" s="79"/>
      <c r="N32" s="80"/>
      <c r="O32" s="79"/>
      <c r="P32" s="80"/>
      <c r="Q32" s="79"/>
      <c r="R32" s="80"/>
      <c r="S32" s="79"/>
      <c r="T32" s="81"/>
    </row>
    <row r="33" spans="1:20" s="9" customFormat="1" ht="15.75" customHeight="1">
      <c r="A33" s="108"/>
      <c r="B33" s="139"/>
      <c r="C33" s="135"/>
      <c r="D33" s="74" t="s">
        <v>7</v>
      </c>
      <c r="E33" s="42">
        <f t="shared" si="4"/>
        <v>0</v>
      </c>
      <c r="F33" s="42">
        <f t="shared" si="4"/>
        <v>0</v>
      </c>
      <c r="G33" s="43"/>
      <c r="H33" s="76"/>
      <c r="I33" s="75"/>
      <c r="J33" s="76"/>
      <c r="K33" s="75"/>
      <c r="L33" s="76"/>
      <c r="M33" s="75"/>
      <c r="N33" s="76"/>
      <c r="O33" s="75"/>
      <c r="P33" s="76"/>
      <c r="Q33" s="75"/>
      <c r="R33" s="76"/>
      <c r="S33" s="75"/>
      <c r="T33" s="77"/>
    </row>
    <row r="34" spans="1:20" s="9" customFormat="1" ht="15.75" customHeight="1">
      <c r="A34" s="108"/>
      <c r="B34" s="139"/>
      <c r="C34" s="134" t="s">
        <v>27</v>
      </c>
      <c r="D34" s="19" t="s">
        <v>6</v>
      </c>
      <c r="E34" s="20">
        <f t="shared" si="4"/>
        <v>5</v>
      </c>
      <c r="F34" s="20">
        <f t="shared" si="4"/>
        <v>116988</v>
      </c>
      <c r="G34" s="12"/>
      <c r="H34" s="12"/>
      <c r="I34" s="20">
        <v>5</v>
      </c>
      <c r="J34" s="12">
        <v>116988</v>
      </c>
      <c r="K34" s="20"/>
      <c r="L34" s="12"/>
      <c r="M34" s="20"/>
      <c r="N34" s="12"/>
      <c r="O34" s="20"/>
      <c r="P34" s="12"/>
      <c r="Q34" s="20"/>
      <c r="R34" s="12"/>
      <c r="S34" s="20"/>
      <c r="T34" s="44"/>
    </row>
    <row r="35" spans="1:20" s="9" customFormat="1" ht="15.75" customHeight="1">
      <c r="A35" s="108"/>
      <c r="B35" s="139"/>
      <c r="C35" s="135"/>
      <c r="D35" s="74" t="s">
        <v>7</v>
      </c>
      <c r="E35" s="42">
        <f t="shared" si="4"/>
        <v>7</v>
      </c>
      <c r="F35" s="42">
        <f t="shared" si="4"/>
        <v>20517</v>
      </c>
      <c r="G35" s="43"/>
      <c r="H35" s="76"/>
      <c r="I35" s="75"/>
      <c r="J35" s="76"/>
      <c r="K35" s="75"/>
      <c r="L35" s="76"/>
      <c r="M35" s="75">
        <v>5</v>
      </c>
      <c r="N35" s="76">
        <v>19520</v>
      </c>
      <c r="O35" s="75"/>
      <c r="P35" s="76"/>
      <c r="Q35" s="75"/>
      <c r="R35" s="76"/>
      <c r="S35" s="75">
        <v>2</v>
      </c>
      <c r="T35" s="77">
        <v>997</v>
      </c>
    </row>
    <row r="36" spans="1:20" s="9" customFormat="1" ht="15.75" customHeight="1">
      <c r="A36" s="108"/>
      <c r="B36" s="139"/>
      <c r="C36" s="134" t="s">
        <v>28</v>
      </c>
      <c r="D36" s="19" t="s">
        <v>6</v>
      </c>
      <c r="E36" s="20">
        <f t="shared" si="4"/>
        <v>8</v>
      </c>
      <c r="F36" s="20">
        <f t="shared" si="4"/>
        <v>50809</v>
      </c>
      <c r="G36" s="12"/>
      <c r="H36" s="12"/>
      <c r="I36" s="20">
        <v>2</v>
      </c>
      <c r="J36" s="12">
        <v>25885</v>
      </c>
      <c r="K36" s="20">
        <v>2</v>
      </c>
      <c r="L36" s="12">
        <v>17194</v>
      </c>
      <c r="M36" s="20"/>
      <c r="N36" s="12"/>
      <c r="O36" s="20">
        <v>4</v>
      </c>
      <c r="P36" s="12">
        <v>7730</v>
      </c>
      <c r="Q36" s="20"/>
      <c r="R36" s="12"/>
      <c r="S36" s="20"/>
      <c r="T36" s="44"/>
    </row>
    <row r="37" spans="1:20" s="9" customFormat="1" ht="15.75" customHeight="1">
      <c r="A37" s="108"/>
      <c r="B37" s="139"/>
      <c r="C37" s="135"/>
      <c r="D37" s="74" t="s">
        <v>7</v>
      </c>
      <c r="E37" s="42">
        <f t="shared" si="4"/>
        <v>36</v>
      </c>
      <c r="F37" s="42">
        <f t="shared" si="4"/>
        <v>116004</v>
      </c>
      <c r="G37" s="43"/>
      <c r="H37" s="76"/>
      <c r="I37" s="75"/>
      <c r="J37" s="76"/>
      <c r="K37" s="75"/>
      <c r="L37" s="76"/>
      <c r="M37" s="75">
        <v>29</v>
      </c>
      <c r="N37" s="76">
        <v>113152</v>
      </c>
      <c r="O37" s="75"/>
      <c r="P37" s="76"/>
      <c r="Q37" s="75"/>
      <c r="R37" s="76"/>
      <c r="S37" s="75">
        <v>7</v>
      </c>
      <c r="T37" s="77">
        <v>2852</v>
      </c>
    </row>
    <row r="38" spans="1:20" s="9" customFormat="1" ht="15.75" customHeight="1">
      <c r="A38" s="108"/>
      <c r="B38" s="139"/>
      <c r="C38" s="134" t="s">
        <v>29</v>
      </c>
      <c r="D38" s="19" t="s">
        <v>6</v>
      </c>
      <c r="E38" s="20">
        <f t="shared" si="4"/>
        <v>5</v>
      </c>
      <c r="F38" s="20">
        <f t="shared" si="4"/>
        <v>37378</v>
      </c>
      <c r="G38" s="12"/>
      <c r="H38" s="12"/>
      <c r="I38" s="20">
        <v>1</v>
      </c>
      <c r="J38" s="12">
        <v>12810</v>
      </c>
      <c r="K38" s="20">
        <v>2</v>
      </c>
      <c r="L38" s="12">
        <v>19222</v>
      </c>
      <c r="M38" s="20"/>
      <c r="N38" s="12"/>
      <c r="O38" s="20">
        <v>2</v>
      </c>
      <c r="P38" s="12">
        <v>5346</v>
      </c>
      <c r="Q38" s="20"/>
      <c r="R38" s="12"/>
      <c r="S38" s="20"/>
      <c r="T38" s="44"/>
    </row>
    <row r="39" spans="1:20" s="9" customFormat="1" ht="15.75" customHeight="1">
      <c r="A39" s="108"/>
      <c r="B39" s="139"/>
      <c r="C39" s="135"/>
      <c r="D39" s="74" t="s">
        <v>7</v>
      </c>
      <c r="E39" s="42">
        <f t="shared" si="4"/>
        <v>3</v>
      </c>
      <c r="F39" s="42">
        <f t="shared" si="4"/>
        <v>5823</v>
      </c>
      <c r="G39" s="43"/>
      <c r="H39" s="76"/>
      <c r="I39" s="75"/>
      <c r="J39" s="76"/>
      <c r="K39" s="75"/>
      <c r="L39" s="76"/>
      <c r="M39" s="75">
        <v>1</v>
      </c>
      <c r="N39" s="76">
        <v>4825</v>
      </c>
      <c r="O39" s="75"/>
      <c r="P39" s="76"/>
      <c r="Q39" s="75"/>
      <c r="R39" s="76"/>
      <c r="S39" s="75">
        <v>2</v>
      </c>
      <c r="T39" s="77">
        <v>998</v>
      </c>
    </row>
    <row r="40" spans="1:20" s="9" customFormat="1" ht="15.75" customHeight="1">
      <c r="A40" s="108"/>
      <c r="B40" s="139"/>
      <c r="C40" s="134" t="s">
        <v>93</v>
      </c>
      <c r="D40" s="19" t="s">
        <v>6</v>
      </c>
      <c r="E40" s="20">
        <f t="shared" si="4"/>
        <v>0</v>
      </c>
      <c r="F40" s="20">
        <f t="shared" si="4"/>
        <v>0</v>
      </c>
      <c r="G40" s="12"/>
      <c r="H40" s="12"/>
      <c r="I40" s="20"/>
      <c r="J40" s="12"/>
      <c r="K40" s="20"/>
      <c r="L40" s="12"/>
      <c r="M40" s="20"/>
      <c r="N40" s="12"/>
      <c r="O40" s="20"/>
      <c r="P40" s="12"/>
      <c r="Q40" s="20"/>
      <c r="R40" s="12"/>
      <c r="S40" s="20"/>
      <c r="T40" s="44"/>
    </row>
    <row r="41" spans="1:20" s="9" customFormat="1" ht="15.75" customHeight="1">
      <c r="A41" s="108"/>
      <c r="B41" s="139"/>
      <c r="C41" s="135"/>
      <c r="D41" s="74" t="s">
        <v>7</v>
      </c>
      <c r="E41" s="42">
        <f t="shared" si="4"/>
        <v>32</v>
      </c>
      <c r="F41" s="42">
        <f t="shared" si="4"/>
        <v>25310</v>
      </c>
      <c r="G41" s="43"/>
      <c r="H41" s="76"/>
      <c r="I41" s="75"/>
      <c r="J41" s="76"/>
      <c r="K41" s="75"/>
      <c r="L41" s="76"/>
      <c r="M41" s="75">
        <v>1</v>
      </c>
      <c r="N41" s="76">
        <v>4011</v>
      </c>
      <c r="O41" s="75">
        <v>2</v>
      </c>
      <c r="P41" s="76">
        <v>4998</v>
      </c>
      <c r="Q41" s="75">
        <v>8</v>
      </c>
      <c r="R41" s="76">
        <v>5835</v>
      </c>
      <c r="S41" s="75">
        <v>21</v>
      </c>
      <c r="T41" s="77">
        <v>10466</v>
      </c>
    </row>
    <row r="42" spans="1:20" s="9" customFormat="1" ht="15.75" customHeight="1">
      <c r="A42" s="108"/>
      <c r="B42" s="139"/>
      <c r="C42" s="134" t="s">
        <v>94</v>
      </c>
      <c r="D42" s="19" t="s">
        <v>6</v>
      </c>
      <c r="E42" s="20">
        <f t="shared" si="4"/>
        <v>0</v>
      </c>
      <c r="F42" s="20">
        <f t="shared" si="4"/>
        <v>0</v>
      </c>
      <c r="G42" s="12"/>
      <c r="H42" s="12"/>
      <c r="I42" s="20"/>
      <c r="J42" s="12"/>
      <c r="K42" s="20"/>
      <c r="L42" s="12"/>
      <c r="M42" s="20"/>
      <c r="N42" s="12"/>
      <c r="O42" s="20"/>
      <c r="P42" s="12"/>
      <c r="Q42" s="20"/>
      <c r="R42" s="12"/>
      <c r="S42" s="20"/>
      <c r="T42" s="44"/>
    </row>
    <row r="43" spans="1:20" s="9" customFormat="1" ht="15.75" customHeight="1">
      <c r="A43" s="108"/>
      <c r="B43" s="139"/>
      <c r="C43" s="135"/>
      <c r="D43" s="74" t="s">
        <v>7</v>
      </c>
      <c r="E43" s="42">
        <f t="shared" si="4"/>
        <v>8</v>
      </c>
      <c r="F43" s="42">
        <f t="shared" si="4"/>
        <v>3585</v>
      </c>
      <c r="G43" s="43"/>
      <c r="H43" s="76"/>
      <c r="I43" s="75"/>
      <c r="J43" s="76"/>
      <c r="K43" s="75"/>
      <c r="L43" s="76"/>
      <c r="M43" s="75"/>
      <c r="N43" s="76"/>
      <c r="O43" s="75"/>
      <c r="P43" s="76"/>
      <c r="Q43" s="75"/>
      <c r="R43" s="76"/>
      <c r="S43" s="75">
        <v>8</v>
      </c>
      <c r="T43" s="77">
        <v>3585</v>
      </c>
    </row>
    <row r="44" spans="1:20" s="9" customFormat="1" ht="15.75" customHeight="1">
      <c r="A44" s="108"/>
      <c r="B44" s="139"/>
      <c r="C44" s="134" t="s">
        <v>95</v>
      </c>
      <c r="D44" s="19" t="s">
        <v>6</v>
      </c>
      <c r="E44" s="20">
        <f t="shared" si="4"/>
        <v>10</v>
      </c>
      <c r="F44" s="20">
        <f t="shared" si="4"/>
        <v>15281</v>
      </c>
      <c r="G44" s="12"/>
      <c r="H44" s="12"/>
      <c r="I44" s="20"/>
      <c r="J44" s="12"/>
      <c r="K44" s="20"/>
      <c r="L44" s="12"/>
      <c r="M44" s="20"/>
      <c r="N44" s="12"/>
      <c r="O44" s="20">
        <v>10</v>
      </c>
      <c r="P44" s="12">
        <v>15281</v>
      </c>
      <c r="Q44" s="20"/>
      <c r="R44" s="12"/>
      <c r="S44" s="20"/>
      <c r="T44" s="44"/>
    </row>
    <row r="45" spans="1:20" s="9" customFormat="1" ht="15.75" customHeight="1">
      <c r="A45" s="108"/>
      <c r="B45" s="139"/>
      <c r="C45" s="135"/>
      <c r="D45" s="74" t="s">
        <v>7</v>
      </c>
      <c r="E45" s="42">
        <f t="shared" si="4"/>
        <v>2</v>
      </c>
      <c r="F45" s="42">
        <f t="shared" si="4"/>
        <v>667</v>
      </c>
      <c r="G45" s="43"/>
      <c r="H45" s="76"/>
      <c r="I45" s="75"/>
      <c r="J45" s="76"/>
      <c r="K45" s="75"/>
      <c r="L45" s="76"/>
      <c r="M45" s="75"/>
      <c r="N45" s="76"/>
      <c r="O45" s="75"/>
      <c r="P45" s="76"/>
      <c r="Q45" s="75"/>
      <c r="R45" s="76"/>
      <c r="S45" s="75">
        <v>2</v>
      </c>
      <c r="T45" s="77">
        <v>667</v>
      </c>
    </row>
    <row r="46" spans="1:20" s="9" customFormat="1" ht="15.75" customHeight="1">
      <c r="A46" s="108"/>
      <c r="B46" s="139"/>
      <c r="C46" s="134" t="s">
        <v>96</v>
      </c>
      <c r="D46" s="19" t="s">
        <v>6</v>
      </c>
      <c r="E46" s="20">
        <f t="shared" si="4"/>
        <v>0</v>
      </c>
      <c r="F46" s="20">
        <f t="shared" si="4"/>
        <v>0</v>
      </c>
      <c r="G46" s="12"/>
      <c r="H46" s="12"/>
      <c r="I46" s="20"/>
      <c r="J46" s="12"/>
      <c r="K46" s="20"/>
      <c r="L46" s="12"/>
      <c r="M46" s="20"/>
      <c r="N46" s="12"/>
      <c r="O46" s="20"/>
      <c r="P46" s="12"/>
      <c r="Q46" s="20"/>
      <c r="R46" s="12"/>
      <c r="S46" s="20"/>
      <c r="T46" s="44"/>
    </row>
    <row r="47" spans="1:20" s="9" customFormat="1" ht="15.75" customHeight="1">
      <c r="A47" s="108"/>
      <c r="B47" s="139"/>
      <c r="C47" s="135"/>
      <c r="D47" s="74" t="s">
        <v>7</v>
      </c>
      <c r="E47" s="42">
        <f t="shared" si="4"/>
        <v>43</v>
      </c>
      <c r="F47" s="42">
        <f t="shared" si="4"/>
        <v>17978</v>
      </c>
      <c r="G47" s="43"/>
      <c r="H47" s="76"/>
      <c r="I47" s="75"/>
      <c r="J47" s="76"/>
      <c r="K47" s="75"/>
      <c r="L47" s="76"/>
      <c r="M47" s="75"/>
      <c r="N47" s="76"/>
      <c r="O47" s="75"/>
      <c r="P47" s="76"/>
      <c r="Q47" s="75">
        <v>3</v>
      </c>
      <c r="R47" s="76">
        <v>2202</v>
      </c>
      <c r="S47" s="75">
        <v>40</v>
      </c>
      <c r="T47" s="77">
        <v>15776</v>
      </c>
    </row>
    <row r="48" spans="1:20" s="9" customFormat="1" ht="15.75" customHeight="1">
      <c r="A48" s="108"/>
      <c r="B48" s="139" t="s">
        <v>67</v>
      </c>
      <c r="C48" s="134" t="s">
        <v>40</v>
      </c>
      <c r="D48" s="19" t="s">
        <v>6</v>
      </c>
      <c r="E48" s="20">
        <f t="shared" si="4"/>
        <v>20</v>
      </c>
      <c r="F48" s="20">
        <f t="shared" si="4"/>
        <v>991961</v>
      </c>
      <c r="G48" s="12">
        <v>20</v>
      </c>
      <c r="H48" s="12">
        <v>991961</v>
      </c>
      <c r="I48" s="20"/>
      <c r="J48" s="12"/>
      <c r="K48" s="20"/>
      <c r="L48" s="12"/>
      <c r="M48" s="20"/>
      <c r="N48" s="12"/>
      <c r="O48" s="20"/>
      <c r="P48" s="12"/>
      <c r="Q48" s="20"/>
      <c r="R48" s="12"/>
      <c r="S48" s="20"/>
      <c r="T48" s="44"/>
    </row>
    <row r="49" spans="1:20" s="9" customFormat="1" ht="15.75" customHeight="1">
      <c r="A49" s="108"/>
      <c r="B49" s="139"/>
      <c r="C49" s="135"/>
      <c r="D49" s="74" t="s">
        <v>7</v>
      </c>
      <c r="E49" s="42">
        <f t="shared" si="4"/>
        <v>0</v>
      </c>
      <c r="F49" s="42">
        <f t="shared" si="4"/>
        <v>0</v>
      </c>
      <c r="G49" s="43"/>
      <c r="H49" s="76"/>
      <c r="I49" s="75"/>
      <c r="J49" s="76"/>
      <c r="K49" s="75"/>
      <c r="L49" s="76"/>
      <c r="M49" s="75"/>
      <c r="N49" s="76"/>
      <c r="O49" s="75"/>
      <c r="P49" s="76"/>
      <c r="Q49" s="75"/>
      <c r="R49" s="76"/>
      <c r="S49" s="75"/>
      <c r="T49" s="77"/>
    </row>
    <row r="50" spans="1:20" s="9" customFormat="1" ht="15.75" customHeight="1">
      <c r="A50" s="108"/>
      <c r="B50" s="139"/>
      <c r="C50" s="134" t="s">
        <v>41</v>
      </c>
      <c r="D50" s="19" t="s">
        <v>6</v>
      </c>
      <c r="E50" s="20">
        <f t="shared" si="4"/>
        <v>8</v>
      </c>
      <c r="F50" s="20">
        <f t="shared" si="4"/>
        <v>40776</v>
      </c>
      <c r="G50" s="12"/>
      <c r="H50" s="12"/>
      <c r="I50" s="20"/>
      <c r="J50" s="12"/>
      <c r="K50" s="20"/>
      <c r="L50" s="12"/>
      <c r="M50" s="20">
        <v>8</v>
      </c>
      <c r="N50" s="12">
        <v>40776</v>
      </c>
      <c r="O50" s="20"/>
      <c r="P50" s="12"/>
      <c r="Q50" s="20"/>
      <c r="R50" s="12"/>
      <c r="S50" s="20"/>
      <c r="T50" s="44"/>
    </row>
    <row r="51" spans="1:20" s="9" customFormat="1" ht="15.75" customHeight="1">
      <c r="A51" s="108"/>
      <c r="B51" s="139"/>
      <c r="C51" s="135"/>
      <c r="D51" s="74" t="s">
        <v>7</v>
      </c>
      <c r="E51" s="42">
        <f t="shared" si="4"/>
        <v>41</v>
      </c>
      <c r="F51" s="42">
        <f t="shared" si="4"/>
        <v>108345</v>
      </c>
      <c r="G51" s="43"/>
      <c r="H51" s="76"/>
      <c r="I51" s="75"/>
      <c r="J51" s="76"/>
      <c r="K51" s="75"/>
      <c r="L51" s="76"/>
      <c r="M51" s="75">
        <v>23</v>
      </c>
      <c r="N51" s="76">
        <v>99379</v>
      </c>
      <c r="O51" s="75"/>
      <c r="P51" s="76"/>
      <c r="Q51" s="75"/>
      <c r="R51" s="76"/>
      <c r="S51" s="75">
        <v>18</v>
      </c>
      <c r="T51" s="77">
        <v>8966</v>
      </c>
    </row>
    <row r="52" spans="1:20" s="9" customFormat="1" ht="15.75" customHeight="1">
      <c r="A52" s="108"/>
      <c r="B52" s="139"/>
      <c r="C52" s="134" t="s">
        <v>35</v>
      </c>
      <c r="D52" s="19" t="s">
        <v>6</v>
      </c>
      <c r="E52" s="20">
        <f t="shared" si="4"/>
        <v>8</v>
      </c>
      <c r="F52" s="20">
        <f t="shared" si="4"/>
        <v>20195</v>
      </c>
      <c r="G52" s="12"/>
      <c r="H52" s="12"/>
      <c r="I52" s="20"/>
      <c r="J52" s="12"/>
      <c r="K52" s="20"/>
      <c r="L52" s="12"/>
      <c r="M52" s="20"/>
      <c r="N52" s="12"/>
      <c r="O52" s="20">
        <v>8</v>
      </c>
      <c r="P52" s="12">
        <v>20195</v>
      </c>
      <c r="Q52" s="20"/>
      <c r="R52" s="12"/>
      <c r="S52" s="20"/>
      <c r="T52" s="44"/>
    </row>
    <row r="53" spans="1:20" s="9" customFormat="1" ht="15.75" customHeight="1" thickBot="1">
      <c r="A53" s="108"/>
      <c r="B53" s="151"/>
      <c r="C53" s="136"/>
      <c r="D53" s="25" t="s">
        <v>7</v>
      </c>
      <c r="E53" s="15">
        <f t="shared" si="4"/>
        <v>0</v>
      </c>
      <c r="F53" s="15">
        <f t="shared" si="4"/>
        <v>0</v>
      </c>
      <c r="G53" s="13"/>
      <c r="H53" s="13"/>
      <c r="I53" s="15"/>
      <c r="J53" s="13"/>
      <c r="K53" s="15"/>
      <c r="L53" s="13"/>
      <c r="M53" s="15"/>
      <c r="N53" s="13"/>
      <c r="O53" s="15"/>
      <c r="P53" s="13"/>
      <c r="Q53" s="15"/>
      <c r="R53" s="13"/>
      <c r="S53" s="15"/>
      <c r="T53" s="39"/>
    </row>
    <row r="54" spans="1:20" s="9" customFormat="1" ht="15.75" customHeight="1" thickTop="1">
      <c r="A54" s="141" t="s">
        <v>68</v>
      </c>
      <c r="B54" s="142"/>
      <c r="C54" s="143"/>
      <c r="D54" s="36" t="s">
        <v>6</v>
      </c>
      <c r="E54" s="37">
        <f t="shared" ref="E54:T55" si="5">SUM(E32,E34,E36,E38,E40,E42,E44,E46,E48,E52,E50)</f>
        <v>221</v>
      </c>
      <c r="F54" s="37">
        <f t="shared" si="5"/>
        <v>2801014</v>
      </c>
      <c r="G54" s="86">
        <f t="shared" si="5"/>
        <v>20</v>
      </c>
      <c r="H54" s="37">
        <f t="shared" si="5"/>
        <v>991961</v>
      </c>
      <c r="I54" s="37">
        <f t="shared" si="5"/>
        <v>8</v>
      </c>
      <c r="J54" s="37">
        <f t="shared" si="5"/>
        <v>155683</v>
      </c>
      <c r="K54" s="37">
        <f t="shared" si="5"/>
        <v>161</v>
      </c>
      <c r="L54" s="37">
        <f t="shared" si="5"/>
        <v>1564042</v>
      </c>
      <c r="M54" s="37">
        <f t="shared" si="5"/>
        <v>8</v>
      </c>
      <c r="N54" s="37">
        <f t="shared" si="5"/>
        <v>40776</v>
      </c>
      <c r="O54" s="37">
        <f>SUM(O32,O34,O36,O38,O40,O42,O44,O46,O48,O52,O50)</f>
        <v>24</v>
      </c>
      <c r="P54" s="37">
        <f t="shared" si="5"/>
        <v>48552</v>
      </c>
      <c r="Q54" s="37">
        <f t="shared" si="5"/>
        <v>0</v>
      </c>
      <c r="R54" s="37">
        <f t="shared" si="5"/>
        <v>0</v>
      </c>
      <c r="S54" s="37">
        <f t="shared" si="5"/>
        <v>0</v>
      </c>
      <c r="T54" s="38">
        <f t="shared" si="5"/>
        <v>0</v>
      </c>
    </row>
    <row r="55" spans="1:20" s="9" customFormat="1" ht="15.75" customHeight="1">
      <c r="A55" s="144"/>
      <c r="B55" s="145"/>
      <c r="C55" s="146"/>
      <c r="D55" s="21" t="s">
        <v>7</v>
      </c>
      <c r="E55" s="16">
        <f t="shared" si="5"/>
        <v>172</v>
      </c>
      <c r="F55" s="16">
        <f>SUM(F33,F35,F37,F39,F41,F43,F45,F47,F49,F53,F51)</f>
        <v>298229</v>
      </c>
      <c r="G55" s="14">
        <f t="shared" si="5"/>
        <v>0</v>
      </c>
      <c r="H55" s="16">
        <f t="shared" si="5"/>
        <v>0</v>
      </c>
      <c r="I55" s="16">
        <f t="shared" si="5"/>
        <v>0</v>
      </c>
      <c r="J55" s="16">
        <f t="shared" si="5"/>
        <v>0</v>
      </c>
      <c r="K55" s="16">
        <f t="shared" si="5"/>
        <v>0</v>
      </c>
      <c r="L55" s="16">
        <f t="shared" si="5"/>
        <v>0</v>
      </c>
      <c r="M55" s="16">
        <f t="shared" si="5"/>
        <v>59</v>
      </c>
      <c r="N55" s="16">
        <f t="shared" si="5"/>
        <v>240887</v>
      </c>
      <c r="O55" s="16">
        <f t="shared" si="5"/>
        <v>2</v>
      </c>
      <c r="P55" s="16">
        <f t="shared" si="5"/>
        <v>4998</v>
      </c>
      <c r="Q55" s="16">
        <f t="shared" si="5"/>
        <v>11</v>
      </c>
      <c r="R55" s="16">
        <f t="shared" si="5"/>
        <v>8037</v>
      </c>
      <c r="S55" s="16">
        <f t="shared" si="5"/>
        <v>100</v>
      </c>
      <c r="T55" s="29">
        <f t="shared" si="5"/>
        <v>44307</v>
      </c>
    </row>
    <row r="56" spans="1:20" s="9" customFormat="1" ht="15.75" customHeight="1" thickBot="1">
      <c r="A56" s="147"/>
      <c r="B56" s="148"/>
      <c r="C56" s="149"/>
      <c r="D56" s="31" t="s">
        <v>0</v>
      </c>
      <c r="E56" s="32">
        <f t="shared" ref="E56:T56" si="6">SUM(E54:E55)</f>
        <v>393</v>
      </c>
      <c r="F56" s="32">
        <f t="shared" si="6"/>
        <v>3099243</v>
      </c>
      <c r="G56" s="82">
        <f t="shared" si="6"/>
        <v>20</v>
      </c>
      <c r="H56" s="32">
        <f t="shared" si="6"/>
        <v>991961</v>
      </c>
      <c r="I56" s="32">
        <f t="shared" si="6"/>
        <v>8</v>
      </c>
      <c r="J56" s="32">
        <f t="shared" si="6"/>
        <v>155683</v>
      </c>
      <c r="K56" s="32">
        <f t="shared" si="6"/>
        <v>161</v>
      </c>
      <c r="L56" s="32">
        <f t="shared" si="6"/>
        <v>1564042</v>
      </c>
      <c r="M56" s="32">
        <f t="shared" si="6"/>
        <v>67</v>
      </c>
      <c r="N56" s="32">
        <f t="shared" si="6"/>
        <v>281663</v>
      </c>
      <c r="O56" s="32">
        <f t="shared" si="6"/>
        <v>26</v>
      </c>
      <c r="P56" s="32">
        <f t="shared" si="6"/>
        <v>53550</v>
      </c>
      <c r="Q56" s="32">
        <f t="shared" si="6"/>
        <v>11</v>
      </c>
      <c r="R56" s="32">
        <f t="shared" si="6"/>
        <v>8037</v>
      </c>
      <c r="S56" s="32">
        <f t="shared" si="6"/>
        <v>100</v>
      </c>
      <c r="T56" s="35">
        <f t="shared" si="6"/>
        <v>44307</v>
      </c>
    </row>
    <row r="57" spans="1:20" s="9" customFormat="1" ht="16.5" customHeight="1">
      <c r="D57" s="17"/>
    </row>
  </sheetData>
  <mergeCells count="45">
    <mergeCell ref="Q4:R4"/>
    <mergeCell ref="S4:T4"/>
    <mergeCell ref="I5:J5"/>
    <mergeCell ref="K5:L5"/>
    <mergeCell ref="M5:N5"/>
    <mergeCell ref="O5:P5"/>
    <mergeCell ref="Q5:R5"/>
    <mergeCell ref="G4:H5"/>
    <mergeCell ref="I4:J4"/>
    <mergeCell ref="K4:L4"/>
    <mergeCell ref="M4:N4"/>
    <mergeCell ref="O4:P4"/>
    <mergeCell ref="C23:C24"/>
    <mergeCell ref="C25:C26"/>
    <mergeCell ref="B27:B28"/>
    <mergeCell ref="A4:D6"/>
    <mergeCell ref="E4:F5"/>
    <mergeCell ref="C27:C28"/>
    <mergeCell ref="A29:C31"/>
    <mergeCell ref="A54:C56"/>
    <mergeCell ref="S5:T5"/>
    <mergeCell ref="C34:C35"/>
    <mergeCell ref="C36:C37"/>
    <mergeCell ref="A7:A28"/>
    <mergeCell ref="B7:B26"/>
    <mergeCell ref="C7:C8"/>
    <mergeCell ref="C9:C10"/>
    <mergeCell ref="C11:C12"/>
    <mergeCell ref="C13:C14"/>
    <mergeCell ref="C15:C16"/>
    <mergeCell ref="C17:C18"/>
    <mergeCell ref="C19:C20"/>
    <mergeCell ref="C21:C22"/>
    <mergeCell ref="B48:B53"/>
    <mergeCell ref="C48:C49"/>
    <mergeCell ref="C50:C51"/>
    <mergeCell ref="C52:C53"/>
    <mergeCell ref="A32:A53"/>
    <mergeCell ref="B32:B47"/>
    <mergeCell ref="C32:C33"/>
    <mergeCell ref="C38:C39"/>
    <mergeCell ref="C40:C41"/>
    <mergeCell ref="C42:C43"/>
    <mergeCell ref="C44:C45"/>
    <mergeCell ref="C46:C47"/>
  </mergeCells>
  <phoneticPr fontId="2"/>
  <printOptions horizontalCentered="1" verticalCentered="1"/>
  <pageMargins left="0.59055118110236227" right="0.39370078740157483" top="0.39370078740157483" bottom="0.39370078740157483" header="0.51181102362204722" footer="0"/>
  <pageSetup paperSize="9" scale="95" orientation="portrait" cellComments="asDisplayed" r:id="rId1"/>
  <headerFooter alignWithMargins="0"/>
  <colBreaks count="1" manualBreakCount="1">
    <brk id="10" max="5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142"/>
  <sheetViews>
    <sheetView view="pageBreakPreview" zoomScale="70" zoomScaleNormal="80" zoomScaleSheetLayoutView="70" workbookViewId="0">
      <selection activeCell="A69" sqref="A69"/>
    </sheetView>
  </sheetViews>
  <sheetFormatPr defaultRowHeight="13.5"/>
  <cols>
    <col min="1" max="2" width="5.625" style="1" customWidth="1"/>
    <col min="3" max="3" width="24.5" style="1" customWidth="1"/>
    <col min="4" max="4" width="5.625" style="1" customWidth="1"/>
    <col min="5" max="14" width="9.125" style="1" customWidth="1"/>
    <col min="15" max="15" width="2.625" style="3" customWidth="1"/>
    <col min="16" max="16384" width="9" style="1"/>
  </cols>
  <sheetData>
    <row r="1" spans="1:15" ht="16.5" customHeight="1">
      <c r="A1" s="166" t="s">
        <v>78</v>
      </c>
      <c r="B1" s="166"/>
      <c r="C1" s="166"/>
      <c r="D1" s="166"/>
      <c r="E1" s="166"/>
      <c r="N1" s="22"/>
      <c r="O1" s="23"/>
    </row>
    <row r="2" spans="1:15" s="3" customFormat="1" ht="21.75" customHeight="1">
      <c r="A2" s="166"/>
      <c r="B2" s="166"/>
      <c r="C2" s="166"/>
      <c r="D2" s="166"/>
      <c r="E2" s="166"/>
      <c r="M2" s="84"/>
      <c r="N2" s="84"/>
    </row>
    <row r="3" spans="1:15" ht="16.5" customHeight="1" thickBot="1">
      <c r="A3" s="24"/>
      <c r="B3" s="24"/>
      <c r="C3" s="24"/>
      <c r="D3" s="24"/>
      <c r="E3" s="24"/>
      <c r="M3" s="158" t="s">
        <v>34</v>
      </c>
      <c r="N3" s="158"/>
    </row>
    <row r="4" spans="1:15" s="9" customFormat="1" ht="21.75" customHeight="1">
      <c r="A4" s="95" t="s">
        <v>30</v>
      </c>
      <c r="B4" s="93"/>
      <c r="C4" s="93"/>
      <c r="D4" s="93"/>
      <c r="E4" s="100" t="s">
        <v>5</v>
      </c>
      <c r="F4" s="168" t="s">
        <v>73</v>
      </c>
      <c r="G4" s="162" t="s">
        <v>31</v>
      </c>
      <c r="H4" s="162" t="s">
        <v>32</v>
      </c>
      <c r="I4" s="162" t="s">
        <v>71</v>
      </c>
      <c r="J4" s="162" t="s">
        <v>82</v>
      </c>
      <c r="K4" s="162" t="s">
        <v>72</v>
      </c>
      <c r="L4" s="162" t="s">
        <v>80</v>
      </c>
      <c r="M4" s="162" t="s">
        <v>33</v>
      </c>
      <c r="N4" s="164" t="s">
        <v>81</v>
      </c>
      <c r="O4" s="28"/>
    </row>
    <row r="5" spans="1:15" s="9" customFormat="1" ht="21.75" customHeight="1">
      <c r="A5" s="92"/>
      <c r="B5" s="110"/>
      <c r="C5" s="110"/>
      <c r="D5" s="110"/>
      <c r="E5" s="167"/>
      <c r="F5" s="169"/>
      <c r="G5" s="163"/>
      <c r="H5" s="163"/>
      <c r="I5" s="163"/>
      <c r="J5" s="163"/>
      <c r="K5" s="163"/>
      <c r="L5" s="163"/>
      <c r="M5" s="163"/>
      <c r="N5" s="165"/>
      <c r="O5" s="28"/>
    </row>
    <row r="6" spans="1:15" s="9" customFormat="1" ht="21.75" customHeight="1">
      <c r="A6" s="150" t="s">
        <v>64</v>
      </c>
      <c r="B6" s="151" t="s">
        <v>66</v>
      </c>
      <c r="C6" s="134" t="s">
        <v>20</v>
      </c>
      <c r="D6" s="19" t="s">
        <v>1</v>
      </c>
      <c r="E6" s="20">
        <f t="shared" ref="E6:E27" si="0">SUM(F6:N6)</f>
        <v>0</v>
      </c>
      <c r="F6" s="12"/>
      <c r="G6" s="20"/>
      <c r="H6" s="20"/>
      <c r="I6" s="20"/>
      <c r="J6" s="20"/>
      <c r="K6" s="20"/>
      <c r="L6" s="20"/>
      <c r="M6" s="20"/>
      <c r="N6" s="34"/>
      <c r="O6" s="11"/>
    </row>
    <row r="7" spans="1:15" s="9" customFormat="1" ht="21.75" customHeight="1">
      <c r="A7" s="108"/>
      <c r="B7" s="159"/>
      <c r="C7" s="135"/>
      <c r="D7" s="74" t="s">
        <v>2</v>
      </c>
      <c r="E7" s="42">
        <f t="shared" si="0"/>
        <v>0</v>
      </c>
      <c r="F7" s="43"/>
      <c r="G7" s="75"/>
      <c r="H7" s="75"/>
      <c r="I7" s="75"/>
      <c r="J7" s="75"/>
      <c r="K7" s="75"/>
      <c r="L7" s="75"/>
      <c r="M7" s="75"/>
      <c r="N7" s="85"/>
      <c r="O7" s="11"/>
    </row>
    <row r="8" spans="1:15" s="9" customFormat="1" ht="21.75" customHeight="1">
      <c r="A8" s="108"/>
      <c r="B8" s="159"/>
      <c r="C8" s="134" t="s">
        <v>21</v>
      </c>
      <c r="D8" s="19" t="s">
        <v>1</v>
      </c>
      <c r="E8" s="20">
        <f t="shared" si="0"/>
        <v>0</v>
      </c>
      <c r="F8" s="12"/>
      <c r="G8" s="20"/>
      <c r="H8" s="20"/>
      <c r="I8" s="20"/>
      <c r="J8" s="20"/>
      <c r="K8" s="20"/>
      <c r="L8" s="20"/>
      <c r="M8" s="20"/>
      <c r="N8" s="34"/>
      <c r="O8" s="11"/>
    </row>
    <row r="9" spans="1:15" s="9" customFormat="1" ht="21.75" customHeight="1">
      <c r="A9" s="108"/>
      <c r="B9" s="159"/>
      <c r="C9" s="135"/>
      <c r="D9" s="74" t="s">
        <v>2</v>
      </c>
      <c r="E9" s="42">
        <f t="shared" si="0"/>
        <v>0</v>
      </c>
      <c r="F9" s="43"/>
      <c r="G9" s="75"/>
      <c r="H9" s="75"/>
      <c r="I9" s="75"/>
      <c r="J9" s="75"/>
      <c r="K9" s="75"/>
      <c r="L9" s="75"/>
      <c r="M9" s="75"/>
      <c r="N9" s="85"/>
      <c r="O9" s="11"/>
    </row>
    <row r="10" spans="1:15" s="9" customFormat="1" ht="21.75" customHeight="1">
      <c r="A10" s="108"/>
      <c r="B10" s="159"/>
      <c r="C10" s="134" t="s">
        <v>22</v>
      </c>
      <c r="D10" s="19" t="s">
        <v>1</v>
      </c>
      <c r="E10" s="20">
        <f t="shared" si="0"/>
        <v>13037</v>
      </c>
      <c r="F10" s="12"/>
      <c r="G10" s="20"/>
      <c r="H10" s="20"/>
      <c r="I10" s="20"/>
      <c r="J10" s="20"/>
      <c r="K10" s="20"/>
      <c r="L10" s="20"/>
      <c r="M10" s="20">
        <v>13037</v>
      </c>
      <c r="N10" s="34"/>
      <c r="O10" s="11"/>
    </row>
    <row r="11" spans="1:15" s="9" customFormat="1" ht="21.75" customHeight="1">
      <c r="A11" s="108"/>
      <c r="B11" s="159"/>
      <c r="C11" s="135"/>
      <c r="D11" s="74" t="s">
        <v>2</v>
      </c>
      <c r="E11" s="42">
        <f t="shared" si="0"/>
        <v>0</v>
      </c>
      <c r="F11" s="43"/>
      <c r="G11" s="75"/>
      <c r="H11" s="75"/>
      <c r="I11" s="75"/>
      <c r="J11" s="75"/>
      <c r="K11" s="75"/>
      <c r="L11" s="75"/>
      <c r="M11" s="75"/>
      <c r="N11" s="85"/>
      <c r="O11" s="11"/>
    </row>
    <row r="12" spans="1:15" s="9" customFormat="1" ht="21.75" customHeight="1">
      <c r="A12" s="108"/>
      <c r="B12" s="159"/>
      <c r="C12" s="134" t="s">
        <v>55</v>
      </c>
      <c r="D12" s="19" t="s">
        <v>1</v>
      </c>
      <c r="E12" s="20">
        <f t="shared" si="0"/>
        <v>0</v>
      </c>
      <c r="F12" s="12"/>
      <c r="G12" s="20"/>
      <c r="H12" s="20"/>
      <c r="I12" s="20"/>
      <c r="J12" s="20"/>
      <c r="K12" s="20"/>
      <c r="L12" s="20"/>
      <c r="M12" s="20"/>
      <c r="N12" s="34"/>
      <c r="O12" s="11"/>
    </row>
    <row r="13" spans="1:15" s="9" customFormat="1" ht="21.75" customHeight="1">
      <c r="A13" s="108"/>
      <c r="B13" s="159"/>
      <c r="C13" s="135"/>
      <c r="D13" s="74" t="s">
        <v>2</v>
      </c>
      <c r="E13" s="42">
        <f t="shared" si="0"/>
        <v>11100</v>
      </c>
      <c r="F13" s="43"/>
      <c r="G13" s="75"/>
      <c r="H13" s="75"/>
      <c r="I13" s="75"/>
      <c r="J13" s="75">
        <v>11100</v>
      </c>
      <c r="K13" s="75"/>
      <c r="L13" s="75"/>
      <c r="M13" s="75"/>
      <c r="N13" s="85"/>
      <c r="O13" s="11"/>
    </row>
    <row r="14" spans="1:15" s="9" customFormat="1" ht="21.75" customHeight="1">
      <c r="A14" s="108"/>
      <c r="B14" s="159"/>
      <c r="C14" s="134" t="s">
        <v>23</v>
      </c>
      <c r="D14" s="19" t="s">
        <v>1</v>
      </c>
      <c r="E14" s="20">
        <f t="shared" si="0"/>
        <v>0</v>
      </c>
      <c r="F14" s="12"/>
      <c r="G14" s="20"/>
      <c r="H14" s="20"/>
      <c r="I14" s="20"/>
      <c r="J14" s="20"/>
      <c r="K14" s="20"/>
      <c r="L14" s="20"/>
      <c r="M14" s="20"/>
      <c r="N14" s="34"/>
      <c r="O14" s="11"/>
    </row>
    <row r="15" spans="1:15" s="9" customFormat="1" ht="21.75" customHeight="1">
      <c r="A15" s="108"/>
      <c r="B15" s="159"/>
      <c r="C15" s="135"/>
      <c r="D15" s="74" t="s">
        <v>2</v>
      </c>
      <c r="E15" s="42">
        <f t="shared" si="0"/>
        <v>0</v>
      </c>
      <c r="F15" s="43"/>
      <c r="G15" s="75"/>
      <c r="H15" s="75"/>
      <c r="I15" s="75"/>
      <c r="J15" s="75"/>
      <c r="K15" s="75"/>
      <c r="L15" s="75"/>
      <c r="M15" s="75"/>
      <c r="N15" s="85"/>
      <c r="O15" s="11"/>
    </row>
    <row r="16" spans="1:15" s="9" customFormat="1" ht="21.75" customHeight="1">
      <c r="A16" s="108"/>
      <c r="B16" s="159"/>
      <c r="C16" s="134" t="s">
        <v>38</v>
      </c>
      <c r="D16" s="19" t="s">
        <v>1</v>
      </c>
      <c r="E16" s="20">
        <f t="shared" si="0"/>
        <v>0</v>
      </c>
      <c r="F16" s="12"/>
      <c r="G16" s="20"/>
      <c r="H16" s="20"/>
      <c r="I16" s="20"/>
      <c r="J16" s="20"/>
      <c r="K16" s="20"/>
      <c r="L16" s="20"/>
      <c r="M16" s="20"/>
      <c r="N16" s="34"/>
      <c r="O16" s="11"/>
    </row>
    <row r="17" spans="1:15" s="9" customFormat="1" ht="21.75" customHeight="1">
      <c r="A17" s="108"/>
      <c r="B17" s="159"/>
      <c r="C17" s="135"/>
      <c r="D17" s="74" t="s">
        <v>2</v>
      </c>
      <c r="E17" s="42">
        <f t="shared" si="0"/>
        <v>0</v>
      </c>
      <c r="F17" s="43"/>
      <c r="G17" s="75"/>
      <c r="H17" s="75"/>
      <c r="I17" s="75"/>
      <c r="J17" s="75"/>
      <c r="K17" s="75"/>
      <c r="L17" s="75"/>
      <c r="M17" s="75"/>
      <c r="N17" s="85"/>
      <c r="O17" s="11"/>
    </row>
    <row r="18" spans="1:15" s="9" customFormat="1" ht="21.75" customHeight="1">
      <c r="A18" s="108"/>
      <c r="B18" s="159"/>
      <c r="C18" s="134" t="s">
        <v>39</v>
      </c>
      <c r="D18" s="19" t="s">
        <v>1</v>
      </c>
      <c r="E18" s="20">
        <f t="shared" si="0"/>
        <v>0</v>
      </c>
      <c r="F18" s="12"/>
      <c r="G18" s="20"/>
      <c r="H18" s="20"/>
      <c r="I18" s="20"/>
      <c r="J18" s="20"/>
      <c r="K18" s="20"/>
      <c r="L18" s="20"/>
      <c r="M18" s="20"/>
      <c r="N18" s="34"/>
      <c r="O18" s="11"/>
    </row>
    <row r="19" spans="1:15" s="9" customFormat="1" ht="21.75" customHeight="1">
      <c r="A19" s="108"/>
      <c r="B19" s="159"/>
      <c r="C19" s="135"/>
      <c r="D19" s="74" t="s">
        <v>2</v>
      </c>
      <c r="E19" s="42">
        <f t="shared" si="0"/>
        <v>900</v>
      </c>
      <c r="F19" s="43">
        <v>25</v>
      </c>
      <c r="G19" s="75"/>
      <c r="H19" s="75"/>
      <c r="I19" s="75">
        <v>262</v>
      </c>
      <c r="J19" s="75">
        <v>161</v>
      </c>
      <c r="K19" s="75">
        <v>221</v>
      </c>
      <c r="L19" s="75">
        <v>14</v>
      </c>
      <c r="M19" s="75">
        <v>131</v>
      </c>
      <c r="N19" s="85">
        <v>86</v>
      </c>
      <c r="O19" s="11"/>
    </row>
    <row r="20" spans="1:15" s="9" customFormat="1" ht="21.75" customHeight="1">
      <c r="A20" s="108"/>
      <c r="B20" s="159"/>
      <c r="C20" s="134" t="s">
        <v>24</v>
      </c>
      <c r="D20" s="19" t="s">
        <v>1</v>
      </c>
      <c r="E20" s="20">
        <f t="shared" si="0"/>
        <v>0</v>
      </c>
      <c r="F20" s="12"/>
      <c r="G20" s="20"/>
      <c r="H20" s="20"/>
      <c r="I20" s="20"/>
      <c r="J20" s="20"/>
      <c r="K20" s="20"/>
      <c r="L20" s="20"/>
      <c r="M20" s="20"/>
      <c r="N20" s="34"/>
      <c r="O20" s="11"/>
    </row>
    <row r="21" spans="1:15" s="9" customFormat="1" ht="21.75" customHeight="1">
      <c r="A21" s="108"/>
      <c r="B21" s="159"/>
      <c r="C21" s="135"/>
      <c r="D21" s="74" t="s">
        <v>2</v>
      </c>
      <c r="E21" s="42">
        <f t="shared" si="0"/>
        <v>0</v>
      </c>
      <c r="F21" s="43"/>
      <c r="G21" s="75"/>
      <c r="H21" s="75"/>
      <c r="I21" s="75"/>
      <c r="J21" s="75"/>
      <c r="K21" s="75"/>
      <c r="L21" s="75"/>
      <c r="M21" s="75"/>
      <c r="N21" s="85"/>
      <c r="O21" s="11"/>
    </row>
    <row r="22" spans="1:15" s="9" customFormat="1" ht="21.75" customHeight="1">
      <c r="A22" s="108"/>
      <c r="B22" s="159"/>
      <c r="C22" s="134" t="s">
        <v>25</v>
      </c>
      <c r="D22" s="19" t="s">
        <v>1</v>
      </c>
      <c r="E22" s="20">
        <f t="shared" si="0"/>
        <v>0</v>
      </c>
      <c r="F22" s="12"/>
      <c r="G22" s="20"/>
      <c r="H22" s="20"/>
      <c r="I22" s="20"/>
      <c r="J22" s="20"/>
      <c r="K22" s="20"/>
      <c r="L22" s="20"/>
      <c r="M22" s="20"/>
      <c r="N22" s="34"/>
      <c r="O22" s="11"/>
    </row>
    <row r="23" spans="1:15" s="9" customFormat="1" ht="21.75" customHeight="1">
      <c r="A23" s="108"/>
      <c r="B23" s="159"/>
      <c r="C23" s="135"/>
      <c r="D23" s="74" t="s">
        <v>2</v>
      </c>
      <c r="E23" s="42">
        <f t="shared" si="0"/>
        <v>5024</v>
      </c>
      <c r="F23" s="43"/>
      <c r="G23" s="75"/>
      <c r="H23" s="75"/>
      <c r="I23" s="75"/>
      <c r="J23" s="75">
        <v>4319</v>
      </c>
      <c r="K23" s="75">
        <v>705</v>
      </c>
      <c r="L23" s="75"/>
      <c r="M23" s="75"/>
      <c r="N23" s="85"/>
      <c r="O23" s="11"/>
    </row>
    <row r="24" spans="1:15" s="9" customFormat="1" ht="21.75" customHeight="1">
      <c r="A24" s="108"/>
      <c r="B24" s="159"/>
      <c r="C24" s="134" t="s">
        <v>37</v>
      </c>
      <c r="D24" s="19" t="s">
        <v>1</v>
      </c>
      <c r="E24" s="20">
        <f t="shared" si="0"/>
        <v>0</v>
      </c>
      <c r="F24" s="12"/>
      <c r="G24" s="20"/>
      <c r="H24" s="20"/>
      <c r="I24" s="20"/>
      <c r="J24" s="20"/>
      <c r="K24" s="20"/>
      <c r="L24" s="20"/>
      <c r="M24" s="20"/>
      <c r="N24" s="34"/>
      <c r="O24" s="11"/>
    </row>
    <row r="25" spans="1:15" s="9" customFormat="1" ht="21.75" customHeight="1">
      <c r="A25" s="108"/>
      <c r="B25" s="161"/>
      <c r="C25" s="135"/>
      <c r="D25" s="74" t="s">
        <v>2</v>
      </c>
      <c r="E25" s="42">
        <f t="shared" si="0"/>
        <v>0</v>
      </c>
      <c r="F25" s="43"/>
      <c r="G25" s="75"/>
      <c r="H25" s="75"/>
      <c r="I25" s="75"/>
      <c r="J25" s="75"/>
      <c r="K25" s="75"/>
      <c r="L25" s="75"/>
      <c r="M25" s="75"/>
      <c r="N25" s="85"/>
      <c r="O25" s="11"/>
    </row>
    <row r="26" spans="1:15" s="9" customFormat="1" ht="21.75" customHeight="1">
      <c r="A26" s="108"/>
      <c r="B26" s="151" t="s">
        <v>26</v>
      </c>
      <c r="C26" s="134" t="s">
        <v>86</v>
      </c>
      <c r="D26" s="19" t="s">
        <v>1</v>
      </c>
      <c r="E26" s="20">
        <f t="shared" si="0"/>
        <v>0</v>
      </c>
      <c r="F26" s="12"/>
      <c r="G26" s="20"/>
      <c r="H26" s="20"/>
      <c r="I26" s="20"/>
      <c r="J26" s="20"/>
      <c r="K26" s="20"/>
      <c r="L26" s="20"/>
      <c r="M26" s="20"/>
      <c r="N26" s="34"/>
      <c r="O26" s="11"/>
    </row>
    <row r="27" spans="1:15" s="9" customFormat="1" ht="21.75" customHeight="1" thickBot="1">
      <c r="A27" s="108"/>
      <c r="B27" s="159"/>
      <c r="C27" s="136"/>
      <c r="D27" s="25" t="s">
        <v>2</v>
      </c>
      <c r="E27" s="15">
        <f t="shared" si="0"/>
        <v>0</v>
      </c>
      <c r="F27" s="13"/>
      <c r="G27" s="15"/>
      <c r="H27" s="15"/>
      <c r="I27" s="15"/>
      <c r="J27" s="15"/>
      <c r="K27" s="15"/>
      <c r="L27" s="15"/>
      <c r="M27" s="15"/>
      <c r="N27" s="30"/>
      <c r="O27" s="11"/>
    </row>
    <row r="28" spans="1:15" s="9" customFormat="1" ht="21.75" customHeight="1" thickTop="1">
      <c r="A28" s="141" t="s">
        <v>19</v>
      </c>
      <c r="B28" s="142"/>
      <c r="C28" s="143"/>
      <c r="D28" s="36" t="s">
        <v>1</v>
      </c>
      <c r="E28" s="37">
        <f t="shared" ref="E28:N29" si="1">SUM(E6,E8,E10,E12,E14,E16,E18,E20,E22,E26)</f>
        <v>13037</v>
      </c>
      <c r="F28" s="86">
        <f t="shared" si="1"/>
        <v>0</v>
      </c>
      <c r="G28" s="37">
        <f t="shared" si="1"/>
        <v>0</v>
      </c>
      <c r="H28" s="37">
        <f t="shared" si="1"/>
        <v>0</v>
      </c>
      <c r="I28" s="37">
        <f t="shared" si="1"/>
        <v>0</v>
      </c>
      <c r="J28" s="37">
        <f t="shared" si="1"/>
        <v>0</v>
      </c>
      <c r="K28" s="37">
        <f t="shared" si="1"/>
        <v>0</v>
      </c>
      <c r="L28" s="37">
        <f t="shared" si="1"/>
        <v>0</v>
      </c>
      <c r="M28" s="37">
        <f t="shared" si="1"/>
        <v>13037</v>
      </c>
      <c r="N28" s="38">
        <f t="shared" si="1"/>
        <v>0</v>
      </c>
      <c r="O28" s="11"/>
    </row>
    <row r="29" spans="1:15" s="9" customFormat="1" ht="21.75" customHeight="1">
      <c r="A29" s="144"/>
      <c r="B29" s="145"/>
      <c r="C29" s="146"/>
      <c r="D29" s="21" t="s">
        <v>2</v>
      </c>
      <c r="E29" s="16">
        <f t="shared" si="1"/>
        <v>17024</v>
      </c>
      <c r="F29" s="14">
        <f t="shared" si="1"/>
        <v>25</v>
      </c>
      <c r="G29" s="16">
        <f t="shared" si="1"/>
        <v>0</v>
      </c>
      <c r="H29" s="16">
        <f t="shared" si="1"/>
        <v>0</v>
      </c>
      <c r="I29" s="16">
        <f t="shared" si="1"/>
        <v>262</v>
      </c>
      <c r="J29" s="16">
        <f t="shared" si="1"/>
        <v>15580</v>
      </c>
      <c r="K29" s="16">
        <f t="shared" si="1"/>
        <v>926</v>
      </c>
      <c r="L29" s="16">
        <f t="shared" si="1"/>
        <v>14</v>
      </c>
      <c r="M29" s="16">
        <f t="shared" si="1"/>
        <v>131</v>
      </c>
      <c r="N29" s="29">
        <f t="shared" si="1"/>
        <v>86</v>
      </c>
      <c r="O29" s="11"/>
    </row>
    <row r="30" spans="1:15" s="9" customFormat="1" ht="21.75" customHeight="1" thickBot="1">
      <c r="A30" s="147"/>
      <c r="B30" s="148"/>
      <c r="C30" s="149"/>
      <c r="D30" s="31" t="s">
        <v>0</v>
      </c>
      <c r="E30" s="32">
        <f t="shared" ref="E30:N30" si="2">SUM(E28:E29)</f>
        <v>30061</v>
      </c>
      <c r="F30" s="82">
        <f t="shared" si="2"/>
        <v>25</v>
      </c>
      <c r="G30" s="32">
        <f t="shared" si="2"/>
        <v>0</v>
      </c>
      <c r="H30" s="32">
        <f t="shared" si="2"/>
        <v>0</v>
      </c>
      <c r="I30" s="32">
        <f t="shared" si="2"/>
        <v>262</v>
      </c>
      <c r="J30" s="32">
        <f t="shared" si="2"/>
        <v>15580</v>
      </c>
      <c r="K30" s="32">
        <f t="shared" si="2"/>
        <v>926</v>
      </c>
      <c r="L30" s="32">
        <f t="shared" si="2"/>
        <v>14</v>
      </c>
      <c r="M30" s="32">
        <f t="shared" si="2"/>
        <v>13168</v>
      </c>
      <c r="N30" s="35">
        <f t="shared" si="2"/>
        <v>86</v>
      </c>
      <c r="O30" s="11"/>
    </row>
    <row r="31" spans="1:15" s="9" customFormat="1" ht="21.75" customHeight="1">
      <c r="A31" s="137" t="s">
        <v>74</v>
      </c>
      <c r="B31" s="160" t="s">
        <v>66</v>
      </c>
      <c r="C31" s="140" t="s">
        <v>87</v>
      </c>
      <c r="D31" s="78" t="s">
        <v>1</v>
      </c>
      <c r="E31" s="79">
        <f t="shared" ref="E31:E52" si="3">SUM(F31:N31)</f>
        <v>139220</v>
      </c>
      <c r="F31" s="80">
        <v>328</v>
      </c>
      <c r="G31" s="79">
        <v>1180</v>
      </c>
      <c r="H31" s="79">
        <v>148</v>
      </c>
      <c r="I31" s="79">
        <v>6738</v>
      </c>
      <c r="J31" s="79">
        <v>2410</v>
      </c>
      <c r="K31" s="79">
        <v>2460</v>
      </c>
      <c r="L31" s="79">
        <v>120318</v>
      </c>
      <c r="M31" s="79">
        <v>5638</v>
      </c>
      <c r="N31" s="87"/>
      <c r="O31" s="11"/>
    </row>
    <row r="32" spans="1:15" s="9" customFormat="1" ht="21.75" customHeight="1">
      <c r="A32" s="108"/>
      <c r="B32" s="159"/>
      <c r="C32" s="135"/>
      <c r="D32" s="74" t="s">
        <v>2</v>
      </c>
      <c r="E32" s="42">
        <f t="shared" si="3"/>
        <v>0</v>
      </c>
      <c r="F32" s="43"/>
      <c r="G32" s="75"/>
      <c r="H32" s="75"/>
      <c r="I32" s="75"/>
      <c r="J32" s="75"/>
      <c r="K32" s="75"/>
      <c r="L32" s="75"/>
      <c r="M32" s="75"/>
      <c r="N32" s="85"/>
      <c r="O32" s="11"/>
    </row>
    <row r="33" spans="1:15" s="9" customFormat="1" ht="21.75" customHeight="1">
      <c r="A33" s="108"/>
      <c r="B33" s="159"/>
      <c r="C33" s="134" t="s">
        <v>27</v>
      </c>
      <c r="D33" s="19" t="s">
        <v>1</v>
      </c>
      <c r="E33" s="20">
        <f t="shared" si="3"/>
        <v>0</v>
      </c>
      <c r="F33" s="12"/>
      <c r="G33" s="20"/>
      <c r="H33" s="20"/>
      <c r="I33" s="20"/>
      <c r="J33" s="20"/>
      <c r="K33" s="20"/>
      <c r="L33" s="20"/>
      <c r="M33" s="20"/>
      <c r="N33" s="34"/>
      <c r="O33" s="11"/>
    </row>
    <row r="34" spans="1:15" s="9" customFormat="1" ht="21.75" customHeight="1">
      <c r="A34" s="108"/>
      <c r="B34" s="159"/>
      <c r="C34" s="135"/>
      <c r="D34" s="74" t="s">
        <v>2</v>
      </c>
      <c r="E34" s="42">
        <f t="shared" si="3"/>
        <v>0</v>
      </c>
      <c r="F34" s="43"/>
      <c r="G34" s="75"/>
      <c r="H34" s="75"/>
      <c r="I34" s="75"/>
      <c r="J34" s="75"/>
      <c r="K34" s="75"/>
      <c r="L34" s="75"/>
      <c r="M34" s="75"/>
      <c r="N34" s="85"/>
      <c r="O34" s="11"/>
    </row>
    <row r="35" spans="1:15" s="9" customFormat="1" ht="21.75" customHeight="1">
      <c r="A35" s="108"/>
      <c r="B35" s="159"/>
      <c r="C35" s="134" t="s">
        <v>28</v>
      </c>
      <c r="D35" s="19" t="s">
        <v>1</v>
      </c>
      <c r="E35" s="20">
        <f t="shared" si="3"/>
        <v>6930</v>
      </c>
      <c r="F35" s="12"/>
      <c r="G35" s="20">
        <v>6930</v>
      </c>
      <c r="H35" s="20"/>
      <c r="I35" s="20"/>
      <c r="J35" s="20"/>
      <c r="K35" s="20"/>
      <c r="L35" s="20"/>
      <c r="M35" s="20"/>
      <c r="N35" s="34"/>
      <c r="O35" s="11"/>
    </row>
    <row r="36" spans="1:15" s="9" customFormat="1" ht="21.75" customHeight="1">
      <c r="A36" s="108"/>
      <c r="B36" s="159"/>
      <c r="C36" s="135"/>
      <c r="D36" s="74" t="s">
        <v>2</v>
      </c>
      <c r="E36" s="42">
        <f t="shared" si="3"/>
        <v>0</v>
      </c>
      <c r="F36" s="43"/>
      <c r="G36" s="75"/>
      <c r="H36" s="75"/>
      <c r="I36" s="75"/>
      <c r="J36" s="75"/>
      <c r="K36" s="75"/>
      <c r="L36" s="75"/>
      <c r="M36" s="75"/>
      <c r="N36" s="85"/>
      <c r="O36" s="11"/>
    </row>
    <row r="37" spans="1:15" s="9" customFormat="1" ht="21.75" customHeight="1">
      <c r="A37" s="108"/>
      <c r="B37" s="159"/>
      <c r="C37" s="134" t="s">
        <v>29</v>
      </c>
      <c r="D37" s="19" t="s">
        <v>1</v>
      </c>
      <c r="E37" s="20">
        <f t="shared" si="3"/>
        <v>807</v>
      </c>
      <c r="F37" s="12"/>
      <c r="G37" s="20"/>
      <c r="H37" s="20"/>
      <c r="I37" s="20"/>
      <c r="J37" s="20"/>
      <c r="K37" s="20"/>
      <c r="L37" s="20"/>
      <c r="M37" s="20">
        <v>807</v>
      </c>
      <c r="N37" s="34"/>
      <c r="O37" s="11"/>
    </row>
    <row r="38" spans="1:15" s="9" customFormat="1" ht="21.75" customHeight="1">
      <c r="A38" s="108"/>
      <c r="B38" s="159"/>
      <c r="C38" s="135"/>
      <c r="D38" s="74" t="s">
        <v>2</v>
      </c>
      <c r="E38" s="42">
        <f t="shared" si="3"/>
        <v>500</v>
      </c>
      <c r="F38" s="43"/>
      <c r="G38" s="75"/>
      <c r="H38" s="75"/>
      <c r="I38" s="75">
        <v>500</v>
      </c>
      <c r="J38" s="75"/>
      <c r="K38" s="75"/>
      <c r="L38" s="75"/>
      <c r="M38" s="75"/>
      <c r="N38" s="85"/>
      <c r="O38" s="11"/>
    </row>
    <row r="39" spans="1:15" s="9" customFormat="1" ht="21.75" customHeight="1">
      <c r="A39" s="108"/>
      <c r="B39" s="159"/>
      <c r="C39" s="134" t="s">
        <v>93</v>
      </c>
      <c r="D39" s="19" t="s">
        <v>1</v>
      </c>
      <c r="E39" s="20">
        <f t="shared" si="3"/>
        <v>0</v>
      </c>
      <c r="F39" s="12"/>
      <c r="G39" s="20"/>
      <c r="H39" s="20"/>
      <c r="I39" s="20"/>
      <c r="J39" s="20"/>
      <c r="K39" s="20"/>
      <c r="L39" s="20"/>
      <c r="M39" s="20"/>
      <c r="N39" s="34"/>
      <c r="O39" s="11"/>
    </row>
    <row r="40" spans="1:15" s="9" customFormat="1" ht="21.75" customHeight="1">
      <c r="A40" s="108"/>
      <c r="B40" s="159"/>
      <c r="C40" s="135"/>
      <c r="D40" s="74" t="s">
        <v>2</v>
      </c>
      <c r="E40" s="42">
        <f t="shared" si="3"/>
        <v>10629</v>
      </c>
      <c r="F40" s="43"/>
      <c r="G40" s="75"/>
      <c r="H40" s="75"/>
      <c r="I40" s="75"/>
      <c r="J40" s="75"/>
      <c r="K40" s="75"/>
      <c r="L40" s="75"/>
      <c r="M40" s="75">
        <v>10629</v>
      </c>
      <c r="N40" s="85"/>
      <c r="O40" s="11"/>
    </row>
    <row r="41" spans="1:15" s="9" customFormat="1" ht="21.75" customHeight="1">
      <c r="A41" s="108"/>
      <c r="B41" s="159"/>
      <c r="C41" s="134" t="s">
        <v>94</v>
      </c>
      <c r="D41" s="19" t="s">
        <v>1</v>
      </c>
      <c r="E41" s="20">
        <f t="shared" si="3"/>
        <v>0</v>
      </c>
      <c r="F41" s="12"/>
      <c r="G41" s="20"/>
      <c r="H41" s="20"/>
      <c r="I41" s="20"/>
      <c r="J41" s="20"/>
      <c r="K41" s="20"/>
      <c r="L41" s="20"/>
      <c r="M41" s="20"/>
      <c r="N41" s="34"/>
      <c r="O41" s="11"/>
    </row>
    <row r="42" spans="1:15" s="9" customFormat="1" ht="21.75" customHeight="1">
      <c r="A42" s="108"/>
      <c r="B42" s="159"/>
      <c r="C42" s="135"/>
      <c r="D42" s="74" t="s">
        <v>2</v>
      </c>
      <c r="E42" s="42">
        <f t="shared" si="3"/>
        <v>0</v>
      </c>
      <c r="F42" s="43"/>
      <c r="G42" s="75"/>
      <c r="H42" s="75"/>
      <c r="I42" s="75"/>
      <c r="J42" s="75"/>
      <c r="K42" s="75"/>
      <c r="L42" s="75"/>
      <c r="M42" s="75"/>
      <c r="N42" s="85"/>
      <c r="O42" s="11"/>
    </row>
    <row r="43" spans="1:15" s="9" customFormat="1" ht="21.75" customHeight="1">
      <c r="A43" s="108"/>
      <c r="B43" s="159"/>
      <c r="C43" s="134" t="s">
        <v>95</v>
      </c>
      <c r="D43" s="19" t="s">
        <v>1</v>
      </c>
      <c r="E43" s="20">
        <f t="shared" si="3"/>
        <v>22005</v>
      </c>
      <c r="F43" s="12"/>
      <c r="G43" s="20"/>
      <c r="H43" s="20"/>
      <c r="I43" s="20"/>
      <c r="J43" s="20"/>
      <c r="K43" s="20"/>
      <c r="L43" s="20"/>
      <c r="M43" s="20">
        <v>22005</v>
      </c>
      <c r="N43" s="34"/>
      <c r="O43" s="11"/>
    </row>
    <row r="44" spans="1:15" s="9" customFormat="1" ht="21.75" customHeight="1">
      <c r="A44" s="108"/>
      <c r="B44" s="159"/>
      <c r="C44" s="135"/>
      <c r="D44" s="74" t="s">
        <v>2</v>
      </c>
      <c r="E44" s="42">
        <f t="shared" si="3"/>
        <v>0</v>
      </c>
      <c r="F44" s="43"/>
      <c r="G44" s="75"/>
      <c r="H44" s="75"/>
      <c r="I44" s="75"/>
      <c r="J44" s="75"/>
      <c r="K44" s="75"/>
      <c r="L44" s="75"/>
      <c r="M44" s="75"/>
      <c r="N44" s="85"/>
      <c r="O44" s="11"/>
    </row>
    <row r="45" spans="1:15" s="9" customFormat="1" ht="21.75" customHeight="1">
      <c r="A45" s="108"/>
      <c r="B45" s="159"/>
      <c r="C45" s="134" t="s">
        <v>96</v>
      </c>
      <c r="D45" s="19" t="s">
        <v>1</v>
      </c>
      <c r="E45" s="20">
        <f t="shared" si="3"/>
        <v>0</v>
      </c>
      <c r="F45" s="12"/>
      <c r="G45" s="20"/>
      <c r="H45" s="20"/>
      <c r="I45" s="20"/>
      <c r="J45" s="20"/>
      <c r="K45" s="20"/>
      <c r="L45" s="20"/>
      <c r="M45" s="20"/>
      <c r="N45" s="34"/>
      <c r="O45" s="11"/>
    </row>
    <row r="46" spans="1:15" s="9" customFormat="1" ht="21.75" customHeight="1">
      <c r="A46" s="108"/>
      <c r="B46" s="161"/>
      <c r="C46" s="135"/>
      <c r="D46" s="74" t="s">
        <v>2</v>
      </c>
      <c r="E46" s="42">
        <f t="shared" si="3"/>
        <v>78955</v>
      </c>
      <c r="F46" s="43"/>
      <c r="G46" s="75"/>
      <c r="H46" s="75">
        <v>78955</v>
      </c>
      <c r="I46" s="75"/>
      <c r="J46" s="75"/>
      <c r="K46" s="75"/>
      <c r="L46" s="75"/>
      <c r="M46" s="75"/>
      <c r="N46" s="85"/>
      <c r="O46" s="11"/>
    </row>
    <row r="47" spans="1:15" s="9" customFormat="1" ht="21.75" customHeight="1">
      <c r="A47" s="108"/>
      <c r="B47" s="151" t="s">
        <v>70</v>
      </c>
      <c r="C47" s="134" t="s">
        <v>40</v>
      </c>
      <c r="D47" s="19" t="s">
        <v>1</v>
      </c>
      <c r="E47" s="20">
        <f t="shared" si="3"/>
        <v>0</v>
      </c>
      <c r="F47" s="12"/>
      <c r="G47" s="20"/>
      <c r="H47" s="20"/>
      <c r="I47" s="20"/>
      <c r="J47" s="20"/>
      <c r="K47" s="20"/>
      <c r="L47" s="20"/>
      <c r="M47" s="20"/>
      <c r="N47" s="34"/>
      <c r="O47" s="11"/>
    </row>
    <row r="48" spans="1:15" s="9" customFormat="1" ht="21.75" customHeight="1">
      <c r="A48" s="108"/>
      <c r="B48" s="159"/>
      <c r="C48" s="135"/>
      <c r="D48" s="74" t="s">
        <v>2</v>
      </c>
      <c r="E48" s="42">
        <f t="shared" si="3"/>
        <v>0</v>
      </c>
      <c r="F48" s="43"/>
      <c r="G48" s="75"/>
      <c r="H48" s="75"/>
      <c r="I48" s="75"/>
      <c r="J48" s="75"/>
      <c r="K48" s="75"/>
      <c r="L48" s="75"/>
      <c r="M48" s="75"/>
      <c r="N48" s="85"/>
      <c r="O48" s="11"/>
    </row>
    <row r="49" spans="1:15" s="9" customFormat="1" ht="21.75" customHeight="1">
      <c r="A49" s="108"/>
      <c r="B49" s="159"/>
      <c r="C49" s="134" t="s">
        <v>41</v>
      </c>
      <c r="D49" s="19" t="s">
        <v>1</v>
      </c>
      <c r="E49" s="20">
        <f t="shared" si="3"/>
        <v>31267</v>
      </c>
      <c r="F49" s="12"/>
      <c r="G49" s="20"/>
      <c r="H49" s="20"/>
      <c r="I49" s="20"/>
      <c r="J49" s="20">
        <v>31267</v>
      </c>
      <c r="K49" s="20"/>
      <c r="L49" s="20"/>
      <c r="M49" s="20"/>
      <c r="N49" s="34"/>
      <c r="O49" s="11"/>
    </row>
    <row r="50" spans="1:15" s="9" customFormat="1" ht="21.75" customHeight="1">
      <c r="A50" s="108"/>
      <c r="B50" s="159"/>
      <c r="C50" s="135"/>
      <c r="D50" s="74" t="s">
        <v>2</v>
      </c>
      <c r="E50" s="42">
        <f t="shared" si="3"/>
        <v>136135</v>
      </c>
      <c r="F50" s="43"/>
      <c r="G50" s="75"/>
      <c r="H50" s="75">
        <v>35821</v>
      </c>
      <c r="I50" s="75"/>
      <c r="J50" s="75">
        <v>100314</v>
      </c>
      <c r="K50" s="75"/>
      <c r="L50" s="75"/>
      <c r="M50" s="75"/>
      <c r="N50" s="85"/>
      <c r="O50" s="11"/>
    </row>
    <row r="51" spans="1:15" s="9" customFormat="1" ht="21.75" customHeight="1">
      <c r="A51" s="108"/>
      <c r="B51" s="159"/>
      <c r="C51" s="134" t="s">
        <v>36</v>
      </c>
      <c r="D51" s="19" t="s">
        <v>1</v>
      </c>
      <c r="E51" s="20">
        <f t="shared" si="3"/>
        <v>33670</v>
      </c>
      <c r="F51" s="12"/>
      <c r="G51" s="20"/>
      <c r="H51" s="20"/>
      <c r="I51" s="20"/>
      <c r="J51" s="20"/>
      <c r="K51" s="20"/>
      <c r="L51" s="20"/>
      <c r="M51" s="20">
        <v>33670</v>
      </c>
      <c r="N51" s="34"/>
      <c r="O51" s="11"/>
    </row>
    <row r="52" spans="1:15" s="9" customFormat="1" ht="21.75" customHeight="1" thickBot="1">
      <c r="A52" s="108"/>
      <c r="B52" s="159"/>
      <c r="C52" s="136"/>
      <c r="D52" s="25" t="s">
        <v>2</v>
      </c>
      <c r="E52" s="15">
        <f t="shared" si="3"/>
        <v>0</v>
      </c>
      <c r="F52" s="13"/>
      <c r="G52" s="15"/>
      <c r="H52" s="15"/>
      <c r="I52" s="15"/>
      <c r="J52" s="15"/>
      <c r="K52" s="15"/>
      <c r="L52" s="15"/>
      <c r="M52" s="15"/>
      <c r="N52" s="30"/>
      <c r="O52" s="11"/>
    </row>
    <row r="53" spans="1:15" s="9" customFormat="1" ht="21.75" customHeight="1" thickTop="1">
      <c r="A53" s="141" t="s">
        <v>19</v>
      </c>
      <c r="B53" s="142"/>
      <c r="C53" s="143"/>
      <c r="D53" s="36" t="s">
        <v>1</v>
      </c>
      <c r="E53" s="37">
        <f>SUM(E31,E33,E35,E37,E39,E41,E43,E45,E47,E49,E51)</f>
        <v>233899</v>
      </c>
      <c r="F53" s="90">
        <f t="shared" ref="F53:N53" si="4">SUM(F31,F33,F35,F37,F39,F41,F43,F45,F47,F49,F51)</f>
        <v>328</v>
      </c>
      <c r="G53" s="83">
        <f t="shared" si="4"/>
        <v>8110</v>
      </c>
      <c r="H53" s="37">
        <f t="shared" si="4"/>
        <v>148</v>
      </c>
      <c r="I53" s="37">
        <f t="shared" si="4"/>
        <v>6738</v>
      </c>
      <c r="J53" s="37">
        <f t="shared" si="4"/>
        <v>33677</v>
      </c>
      <c r="K53" s="37">
        <f t="shared" si="4"/>
        <v>2460</v>
      </c>
      <c r="L53" s="37">
        <f t="shared" si="4"/>
        <v>120318</v>
      </c>
      <c r="M53" s="37">
        <f t="shared" si="4"/>
        <v>62120</v>
      </c>
      <c r="N53" s="88">
        <f t="shared" si="4"/>
        <v>0</v>
      </c>
      <c r="O53" s="11"/>
    </row>
    <row r="54" spans="1:15" s="9" customFormat="1" ht="21.75" customHeight="1">
      <c r="A54" s="144"/>
      <c r="B54" s="145"/>
      <c r="C54" s="146"/>
      <c r="D54" s="21" t="s">
        <v>2</v>
      </c>
      <c r="E54" s="16">
        <f t="shared" ref="E54:N54" si="5">SUM(E32,E34,E36,E38,E40,E42,E44,E46,E48,E50,E52)</f>
        <v>226219</v>
      </c>
      <c r="F54" s="91">
        <f t="shared" si="5"/>
        <v>0</v>
      </c>
      <c r="G54" s="10">
        <f t="shared" si="5"/>
        <v>0</v>
      </c>
      <c r="H54" s="16">
        <f t="shared" si="5"/>
        <v>114776</v>
      </c>
      <c r="I54" s="16">
        <f t="shared" si="5"/>
        <v>500</v>
      </c>
      <c r="J54" s="16">
        <f t="shared" si="5"/>
        <v>100314</v>
      </c>
      <c r="K54" s="16">
        <f t="shared" si="5"/>
        <v>0</v>
      </c>
      <c r="L54" s="16">
        <f t="shared" si="5"/>
        <v>0</v>
      </c>
      <c r="M54" s="16">
        <f t="shared" si="5"/>
        <v>10629</v>
      </c>
      <c r="N54" s="40">
        <f t="shared" si="5"/>
        <v>0</v>
      </c>
      <c r="O54" s="11"/>
    </row>
    <row r="55" spans="1:15" s="9" customFormat="1" ht="21.75" customHeight="1" thickBot="1">
      <c r="A55" s="147"/>
      <c r="B55" s="148"/>
      <c r="C55" s="149"/>
      <c r="D55" s="31" t="s">
        <v>0</v>
      </c>
      <c r="E55" s="32">
        <f t="shared" ref="E55:N55" si="6">SUM(E53:E54)</f>
        <v>460118</v>
      </c>
      <c r="F55" s="82">
        <f t="shared" si="6"/>
        <v>328</v>
      </c>
      <c r="G55" s="32">
        <f t="shared" si="6"/>
        <v>8110</v>
      </c>
      <c r="H55" s="32">
        <f t="shared" si="6"/>
        <v>114924</v>
      </c>
      <c r="I55" s="32">
        <f t="shared" si="6"/>
        <v>7238</v>
      </c>
      <c r="J55" s="32">
        <f t="shared" si="6"/>
        <v>133991</v>
      </c>
      <c r="K55" s="32">
        <f t="shared" si="6"/>
        <v>2460</v>
      </c>
      <c r="L55" s="32">
        <f t="shared" si="6"/>
        <v>120318</v>
      </c>
      <c r="M55" s="32">
        <f t="shared" si="6"/>
        <v>72749</v>
      </c>
      <c r="N55" s="35">
        <f t="shared" si="6"/>
        <v>0</v>
      </c>
      <c r="O55" s="11"/>
    </row>
    <row r="56" spans="1:15" s="9" customFormat="1" ht="21.75" customHeight="1">
      <c r="O56" s="11"/>
    </row>
    <row r="57" spans="1:15">
      <c r="O57" s="1"/>
    </row>
    <row r="58" spans="1:15">
      <c r="O58" s="1"/>
    </row>
    <row r="59" spans="1:15">
      <c r="O59" s="1"/>
    </row>
    <row r="60" spans="1:15">
      <c r="O60" s="1"/>
    </row>
    <row r="61" spans="1:15">
      <c r="O61" s="1"/>
    </row>
    <row r="62" spans="1:15">
      <c r="O62" s="1"/>
    </row>
    <row r="63" spans="1:15">
      <c r="O63" s="1"/>
    </row>
    <row r="64" spans="1:15">
      <c r="O64" s="1"/>
    </row>
    <row r="65" spans="15:15">
      <c r="O65" s="1"/>
    </row>
    <row r="66" spans="15:15">
      <c r="O66" s="1"/>
    </row>
    <row r="67" spans="15:15">
      <c r="O67" s="1"/>
    </row>
    <row r="68" spans="15:15">
      <c r="O68" s="1"/>
    </row>
    <row r="69" spans="15:15">
      <c r="O69" s="1"/>
    </row>
    <row r="70" spans="15:15">
      <c r="O70" s="1"/>
    </row>
    <row r="71" spans="15:15">
      <c r="O71" s="1"/>
    </row>
    <row r="72" spans="15:15">
      <c r="O72" s="1"/>
    </row>
    <row r="73" spans="15:15">
      <c r="O73" s="1"/>
    </row>
    <row r="74" spans="15:15">
      <c r="O74" s="1"/>
    </row>
    <row r="75" spans="15:15">
      <c r="O75" s="1"/>
    </row>
    <row r="76" spans="15:15">
      <c r="O76" s="1"/>
    </row>
    <row r="77" spans="15:15">
      <c r="O77" s="1"/>
    </row>
    <row r="78" spans="15:15">
      <c r="O78" s="1"/>
    </row>
    <row r="79" spans="15:15">
      <c r="O79" s="1"/>
    </row>
    <row r="80" spans="15:15">
      <c r="O80" s="1"/>
    </row>
    <row r="81" spans="15:15">
      <c r="O81" s="1"/>
    </row>
    <row r="82" spans="15:15">
      <c r="O82" s="1"/>
    </row>
    <row r="83" spans="15:15">
      <c r="O83" s="1"/>
    </row>
    <row r="84" spans="15:15">
      <c r="O84" s="1"/>
    </row>
    <row r="85" spans="15:15">
      <c r="O85" s="1"/>
    </row>
    <row r="86" spans="15:15">
      <c r="O86" s="1"/>
    </row>
    <row r="87" spans="15:15">
      <c r="O87" s="1"/>
    </row>
    <row r="88" spans="15:15">
      <c r="O88" s="1"/>
    </row>
    <row r="89" spans="15:15">
      <c r="O89" s="1"/>
    </row>
    <row r="90" spans="15:15">
      <c r="O90" s="1"/>
    </row>
    <row r="91" spans="15:15">
      <c r="O91" s="1"/>
    </row>
    <row r="92" spans="15:15">
      <c r="O92" s="1"/>
    </row>
    <row r="93" spans="15:15">
      <c r="O93" s="1"/>
    </row>
    <row r="94" spans="15:15">
      <c r="O94" s="1"/>
    </row>
    <row r="95" spans="15:15">
      <c r="O95" s="1"/>
    </row>
    <row r="96" spans="15:15">
      <c r="O96" s="1"/>
    </row>
    <row r="97" spans="15:15">
      <c r="O97" s="1"/>
    </row>
    <row r="98" spans="15:15">
      <c r="O98" s="1"/>
    </row>
    <row r="99" spans="15:15">
      <c r="O99" s="1"/>
    </row>
    <row r="100" spans="15:15">
      <c r="O100" s="1"/>
    </row>
    <row r="101" spans="15:15">
      <c r="O101" s="1"/>
    </row>
    <row r="102" spans="15:15">
      <c r="O102" s="1"/>
    </row>
    <row r="103" spans="15:15">
      <c r="O103" s="1"/>
    </row>
    <row r="104" spans="15:15">
      <c r="O104" s="1"/>
    </row>
    <row r="105" spans="15:15">
      <c r="O105" s="1"/>
    </row>
    <row r="106" spans="15:15">
      <c r="O106" s="1"/>
    </row>
    <row r="107" spans="15:15">
      <c r="O107" s="1"/>
    </row>
    <row r="108" spans="15:15">
      <c r="O108" s="1"/>
    </row>
    <row r="109" spans="15:15">
      <c r="O109" s="1"/>
    </row>
    <row r="110" spans="15:15">
      <c r="O110" s="1"/>
    </row>
    <row r="111" spans="15:15">
      <c r="O111" s="1"/>
    </row>
    <row r="112" spans="15:15">
      <c r="O112" s="1"/>
    </row>
    <row r="113" spans="15:15">
      <c r="O113" s="1"/>
    </row>
    <row r="114" spans="15:15">
      <c r="O114" s="1"/>
    </row>
    <row r="115" spans="15:15">
      <c r="O115" s="1"/>
    </row>
    <row r="116" spans="15:15">
      <c r="O116" s="1"/>
    </row>
    <row r="117" spans="15:15">
      <c r="O117" s="1"/>
    </row>
    <row r="118" spans="15:15">
      <c r="O118" s="1"/>
    </row>
    <row r="119" spans="15:15">
      <c r="O119" s="1"/>
    </row>
    <row r="120" spans="15:15">
      <c r="O120" s="1"/>
    </row>
    <row r="121" spans="15:15">
      <c r="O121" s="1"/>
    </row>
    <row r="122" spans="15:15">
      <c r="O122" s="1"/>
    </row>
    <row r="123" spans="15:15">
      <c r="O123" s="1"/>
    </row>
    <row r="124" spans="15:15">
      <c r="O124" s="1"/>
    </row>
    <row r="125" spans="15:15">
      <c r="O125" s="1"/>
    </row>
    <row r="126" spans="15:15">
      <c r="O126" s="1"/>
    </row>
    <row r="127" spans="15:15">
      <c r="O127" s="1"/>
    </row>
    <row r="128" spans="15:15">
      <c r="O128" s="1"/>
    </row>
    <row r="129" spans="15:15">
      <c r="O129" s="1"/>
    </row>
    <row r="130" spans="15:15">
      <c r="O130" s="1"/>
    </row>
    <row r="131" spans="15:15">
      <c r="O131" s="1"/>
    </row>
    <row r="132" spans="15:15">
      <c r="O132" s="1"/>
    </row>
    <row r="133" spans="15:15">
      <c r="O133" s="1"/>
    </row>
    <row r="134" spans="15:15">
      <c r="O134" s="1"/>
    </row>
    <row r="135" spans="15:15">
      <c r="O135" s="1"/>
    </row>
    <row r="136" spans="15:15">
      <c r="O136" s="1"/>
    </row>
    <row r="137" spans="15:15">
      <c r="O137" s="1"/>
    </row>
    <row r="138" spans="15:15">
      <c r="O138" s="1"/>
    </row>
    <row r="139" spans="15:15">
      <c r="O139" s="1"/>
    </row>
    <row r="140" spans="15:15">
      <c r="O140" s="1"/>
    </row>
    <row r="141" spans="15:15">
      <c r="O141" s="1"/>
    </row>
    <row r="142" spans="15:15">
      <c r="O142" s="1"/>
    </row>
  </sheetData>
  <mergeCells count="43">
    <mergeCell ref="H4:H5"/>
    <mergeCell ref="I4:I5"/>
    <mergeCell ref="A1:E2"/>
    <mergeCell ref="A4:D5"/>
    <mergeCell ref="E4:E5"/>
    <mergeCell ref="F4:F5"/>
    <mergeCell ref="G4:G5"/>
    <mergeCell ref="J4:J5"/>
    <mergeCell ref="K4:K5"/>
    <mergeCell ref="L4:L5"/>
    <mergeCell ref="M4:M5"/>
    <mergeCell ref="N4:N5"/>
    <mergeCell ref="B26:B27"/>
    <mergeCell ref="C26:C27"/>
    <mergeCell ref="A28:C30"/>
    <mergeCell ref="C20:C21"/>
    <mergeCell ref="C22:C23"/>
    <mergeCell ref="C24:C25"/>
    <mergeCell ref="A6:A27"/>
    <mergeCell ref="B6:B25"/>
    <mergeCell ref="C6:C7"/>
    <mergeCell ref="C14:C15"/>
    <mergeCell ref="C16:C17"/>
    <mergeCell ref="C18:C19"/>
    <mergeCell ref="C8:C9"/>
    <mergeCell ref="C10:C11"/>
    <mergeCell ref="C12:C13"/>
    <mergeCell ref="M3:N3"/>
    <mergeCell ref="C51:C52"/>
    <mergeCell ref="A53:C55"/>
    <mergeCell ref="C43:C44"/>
    <mergeCell ref="C45:C46"/>
    <mergeCell ref="B47:B52"/>
    <mergeCell ref="C47:C48"/>
    <mergeCell ref="C49:C50"/>
    <mergeCell ref="C37:C38"/>
    <mergeCell ref="C39:C40"/>
    <mergeCell ref="C41:C42"/>
    <mergeCell ref="A31:A52"/>
    <mergeCell ref="B31:B46"/>
    <mergeCell ref="C31:C32"/>
    <mergeCell ref="C33:C34"/>
    <mergeCell ref="C35:C36"/>
  </mergeCells>
  <phoneticPr fontId="2"/>
  <printOptions horizontalCentered="1"/>
  <pageMargins left="0.59055118110236227" right="0.39370078740157483" top="0.39370078740157483" bottom="0.59055118110236227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N56"/>
  <sheetViews>
    <sheetView tabSelected="1" view="pageBreakPreview" zoomScale="70" zoomScaleNormal="80" zoomScaleSheetLayoutView="70" workbookViewId="0">
      <selection activeCell="A28" sqref="A28:C30"/>
    </sheetView>
  </sheetViews>
  <sheetFormatPr defaultRowHeight="13.5"/>
  <cols>
    <col min="1" max="2" width="5.625" style="1" customWidth="1"/>
    <col min="3" max="3" width="24.5" style="1" customWidth="1"/>
    <col min="4" max="4" width="5.625" style="1" customWidth="1"/>
    <col min="5" max="14" width="9.125" style="1" customWidth="1"/>
    <col min="15" max="15" width="2.625" style="1" customWidth="1"/>
    <col min="16" max="16384" width="9" style="1"/>
  </cols>
  <sheetData>
    <row r="1" spans="1:14" ht="16.5" customHeight="1">
      <c r="A1" s="166" t="s">
        <v>79</v>
      </c>
      <c r="B1" s="166"/>
      <c r="C1" s="166"/>
      <c r="D1" s="166"/>
      <c r="E1" s="166"/>
      <c r="N1" s="22"/>
    </row>
    <row r="2" spans="1:14" s="3" customFormat="1" ht="21.75" customHeight="1">
      <c r="A2" s="166"/>
      <c r="B2" s="166"/>
      <c r="C2" s="166"/>
      <c r="D2" s="166"/>
      <c r="E2" s="166"/>
      <c r="M2" s="84"/>
      <c r="N2" s="84"/>
    </row>
    <row r="3" spans="1:14" ht="16.5" customHeight="1" thickBot="1">
      <c r="A3" s="24"/>
      <c r="B3" s="24"/>
      <c r="C3" s="24"/>
      <c r="D3" s="24"/>
      <c r="E3" s="24"/>
      <c r="M3" s="158" t="s">
        <v>34</v>
      </c>
      <c r="N3" s="158"/>
    </row>
    <row r="4" spans="1:14" s="9" customFormat="1" ht="21.75" customHeight="1">
      <c r="A4" s="95" t="s">
        <v>30</v>
      </c>
      <c r="B4" s="93"/>
      <c r="C4" s="93"/>
      <c r="D4" s="93"/>
      <c r="E4" s="100" t="s">
        <v>5</v>
      </c>
      <c r="F4" s="168" t="s">
        <v>73</v>
      </c>
      <c r="G4" s="162" t="s">
        <v>31</v>
      </c>
      <c r="H4" s="162" t="s">
        <v>32</v>
      </c>
      <c r="I4" s="162" t="s">
        <v>71</v>
      </c>
      <c r="J4" s="162" t="s">
        <v>82</v>
      </c>
      <c r="K4" s="162" t="s">
        <v>72</v>
      </c>
      <c r="L4" s="162" t="s">
        <v>80</v>
      </c>
      <c r="M4" s="162" t="s">
        <v>33</v>
      </c>
      <c r="N4" s="164" t="s">
        <v>81</v>
      </c>
    </row>
    <row r="5" spans="1:14" s="9" customFormat="1" ht="21.75" customHeight="1">
      <c r="A5" s="92"/>
      <c r="B5" s="110"/>
      <c r="C5" s="110"/>
      <c r="D5" s="110"/>
      <c r="E5" s="167"/>
      <c r="F5" s="169"/>
      <c r="G5" s="163"/>
      <c r="H5" s="163"/>
      <c r="I5" s="163"/>
      <c r="J5" s="163"/>
      <c r="K5" s="163"/>
      <c r="L5" s="163"/>
      <c r="M5" s="163"/>
      <c r="N5" s="165"/>
    </row>
    <row r="6" spans="1:14" s="9" customFormat="1" ht="21.75" customHeight="1">
      <c r="A6" s="150" t="s">
        <v>64</v>
      </c>
      <c r="B6" s="151" t="s">
        <v>66</v>
      </c>
      <c r="C6" s="170" t="s">
        <v>20</v>
      </c>
      <c r="D6" s="19" t="s">
        <v>3</v>
      </c>
      <c r="E6" s="20">
        <f t="shared" ref="E6:E27" si="0">SUM(F6:N6)</f>
        <v>13554</v>
      </c>
      <c r="F6" s="12"/>
      <c r="G6" s="20"/>
      <c r="H6" s="20">
        <v>10488</v>
      </c>
      <c r="I6" s="20">
        <v>3066</v>
      </c>
      <c r="J6" s="20"/>
      <c r="K6" s="20"/>
      <c r="L6" s="20"/>
      <c r="M6" s="20"/>
      <c r="N6" s="34"/>
    </row>
    <row r="7" spans="1:14" s="9" customFormat="1" ht="21.75" customHeight="1">
      <c r="A7" s="108"/>
      <c r="B7" s="159"/>
      <c r="C7" s="170"/>
      <c r="D7" s="74" t="s">
        <v>4</v>
      </c>
      <c r="E7" s="42">
        <f t="shared" si="0"/>
        <v>63400</v>
      </c>
      <c r="F7" s="43"/>
      <c r="G7" s="75"/>
      <c r="H7" s="75">
        <v>63400</v>
      </c>
      <c r="I7" s="75"/>
      <c r="J7" s="75"/>
      <c r="K7" s="75"/>
      <c r="L7" s="75"/>
      <c r="M7" s="75"/>
      <c r="N7" s="85"/>
    </row>
    <row r="8" spans="1:14" s="9" customFormat="1" ht="21.75" customHeight="1">
      <c r="A8" s="108"/>
      <c r="B8" s="159"/>
      <c r="C8" s="170" t="s">
        <v>21</v>
      </c>
      <c r="D8" s="19" t="s">
        <v>3</v>
      </c>
      <c r="E8" s="20">
        <f t="shared" si="0"/>
        <v>0</v>
      </c>
      <c r="F8" s="12"/>
      <c r="G8" s="20"/>
      <c r="H8" s="20"/>
      <c r="I8" s="20"/>
      <c r="J8" s="20"/>
      <c r="K8" s="20"/>
      <c r="L8" s="20"/>
      <c r="M8" s="20"/>
      <c r="N8" s="34"/>
    </row>
    <row r="9" spans="1:14" s="9" customFormat="1" ht="21.75" customHeight="1">
      <c r="A9" s="108"/>
      <c r="B9" s="159"/>
      <c r="C9" s="170"/>
      <c r="D9" s="74" t="s">
        <v>4</v>
      </c>
      <c r="E9" s="42">
        <f t="shared" si="0"/>
        <v>0</v>
      </c>
      <c r="F9" s="43"/>
      <c r="G9" s="75"/>
      <c r="H9" s="75"/>
      <c r="I9" s="75"/>
      <c r="J9" s="75"/>
      <c r="K9" s="75"/>
      <c r="L9" s="75"/>
      <c r="M9" s="75"/>
      <c r="N9" s="85"/>
    </row>
    <row r="10" spans="1:14" s="9" customFormat="1" ht="21.75" customHeight="1">
      <c r="A10" s="108"/>
      <c r="B10" s="159"/>
      <c r="C10" s="170" t="s">
        <v>22</v>
      </c>
      <c r="D10" s="19" t="s">
        <v>3</v>
      </c>
      <c r="E10" s="20">
        <f t="shared" si="0"/>
        <v>0</v>
      </c>
      <c r="F10" s="12"/>
      <c r="G10" s="20"/>
      <c r="H10" s="20"/>
      <c r="I10" s="20"/>
      <c r="J10" s="20"/>
      <c r="K10" s="20"/>
      <c r="L10" s="20"/>
      <c r="M10" s="20"/>
      <c r="N10" s="34"/>
    </row>
    <row r="11" spans="1:14" s="9" customFormat="1" ht="21.75" customHeight="1">
      <c r="A11" s="108"/>
      <c r="B11" s="159"/>
      <c r="C11" s="170"/>
      <c r="D11" s="74" t="s">
        <v>4</v>
      </c>
      <c r="E11" s="42">
        <f t="shared" si="0"/>
        <v>66779</v>
      </c>
      <c r="F11" s="43"/>
      <c r="G11" s="75"/>
      <c r="H11" s="75"/>
      <c r="I11" s="75"/>
      <c r="J11" s="75">
        <v>66779</v>
      </c>
      <c r="K11" s="75"/>
      <c r="L11" s="75"/>
      <c r="M11" s="75"/>
      <c r="N11" s="85"/>
    </row>
    <row r="12" spans="1:14" s="9" customFormat="1" ht="21.75" customHeight="1">
      <c r="A12" s="108"/>
      <c r="B12" s="159"/>
      <c r="C12" s="170" t="s">
        <v>55</v>
      </c>
      <c r="D12" s="19" t="s">
        <v>3</v>
      </c>
      <c r="E12" s="20">
        <f t="shared" si="0"/>
        <v>0</v>
      </c>
      <c r="F12" s="12"/>
      <c r="G12" s="20"/>
      <c r="H12" s="20"/>
      <c r="I12" s="20"/>
      <c r="J12" s="20"/>
      <c r="K12" s="20"/>
      <c r="L12" s="20"/>
      <c r="M12" s="20"/>
      <c r="N12" s="34"/>
    </row>
    <row r="13" spans="1:14" s="9" customFormat="1" ht="21.75" customHeight="1">
      <c r="A13" s="108"/>
      <c r="B13" s="159"/>
      <c r="C13" s="170"/>
      <c r="D13" s="74" t="s">
        <v>4</v>
      </c>
      <c r="E13" s="42">
        <f t="shared" si="0"/>
        <v>6663</v>
      </c>
      <c r="F13" s="43"/>
      <c r="G13" s="75"/>
      <c r="H13" s="75">
        <v>3100</v>
      </c>
      <c r="I13" s="75"/>
      <c r="J13" s="75">
        <v>3563</v>
      </c>
      <c r="K13" s="75"/>
      <c r="L13" s="75"/>
      <c r="M13" s="75"/>
      <c r="N13" s="85"/>
    </row>
    <row r="14" spans="1:14" s="9" customFormat="1" ht="21.75" customHeight="1">
      <c r="A14" s="108"/>
      <c r="B14" s="159"/>
      <c r="C14" s="170" t="s">
        <v>23</v>
      </c>
      <c r="D14" s="19" t="s">
        <v>3</v>
      </c>
      <c r="E14" s="20">
        <f t="shared" si="0"/>
        <v>0</v>
      </c>
      <c r="F14" s="12"/>
      <c r="G14" s="20"/>
      <c r="H14" s="20"/>
      <c r="I14" s="20"/>
      <c r="J14" s="20"/>
      <c r="K14" s="20"/>
      <c r="L14" s="20"/>
      <c r="M14" s="20"/>
      <c r="N14" s="34"/>
    </row>
    <row r="15" spans="1:14" s="9" customFormat="1" ht="21.75" customHeight="1">
      <c r="A15" s="108"/>
      <c r="B15" s="159"/>
      <c r="C15" s="170"/>
      <c r="D15" s="74" t="s">
        <v>4</v>
      </c>
      <c r="E15" s="42">
        <f t="shared" si="0"/>
        <v>0</v>
      </c>
      <c r="F15" s="43"/>
      <c r="G15" s="75"/>
      <c r="H15" s="75"/>
      <c r="I15" s="75"/>
      <c r="J15" s="75"/>
      <c r="K15" s="75"/>
      <c r="L15" s="75"/>
      <c r="M15" s="75"/>
      <c r="N15" s="85"/>
    </row>
    <row r="16" spans="1:14" s="9" customFormat="1" ht="21.75" customHeight="1">
      <c r="A16" s="108"/>
      <c r="B16" s="159"/>
      <c r="C16" s="170" t="s">
        <v>38</v>
      </c>
      <c r="D16" s="19" t="s">
        <v>3</v>
      </c>
      <c r="E16" s="20">
        <f t="shared" si="0"/>
        <v>0</v>
      </c>
      <c r="F16" s="12"/>
      <c r="G16" s="20"/>
      <c r="H16" s="20"/>
      <c r="I16" s="20"/>
      <c r="J16" s="20"/>
      <c r="K16" s="20"/>
      <c r="L16" s="20"/>
      <c r="M16" s="20"/>
      <c r="N16" s="34"/>
    </row>
    <row r="17" spans="1:14" s="9" customFormat="1" ht="21.75" customHeight="1">
      <c r="A17" s="108"/>
      <c r="B17" s="159"/>
      <c r="C17" s="170"/>
      <c r="D17" s="74" t="s">
        <v>4</v>
      </c>
      <c r="E17" s="42">
        <f t="shared" si="0"/>
        <v>12</v>
      </c>
      <c r="F17" s="43">
        <v>12</v>
      </c>
      <c r="G17" s="75"/>
      <c r="H17" s="75"/>
      <c r="I17" s="75"/>
      <c r="J17" s="75"/>
      <c r="K17" s="75"/>
      <c r="L17" s="75"/>
      <c r="M17" s="75"/>
      <c r="N17" s="85"/>
    </row>
    <row r="18" spans="1:14" s="9" customFormat="1" ht="21.75" customHeight="1">
      <c r="A18" s="108"/>
      <c r="B18" s="159"/>
      <c r="C18" s="170" t="s">
        <v>39</v>
      </c>
      <c r="D18" s="19" t="s">
        <v>3</v>
      </c>
      <c r="E18" s="20">
        <f t="shared" si="0"/>
        <v>0</v>
      </c>
      <c r="F18" s="12"/>
      <c r="G18" s="20"/>
      <c r="H18" s="20"/>
      <c r="I18" s="20"/>
      <c r="J18" s="20"/>
      <c r="K18" s="20"/>
      <c r="L18" s="20"/>
      <c r="M18" s="20"/>
      <c r="N18" s="34"/>
    </row>
    <row r="19" spans="1:14" s="9" customFormat="1" ht="21.75" customHeight="1">
      <c r="A19" s="108"/>
      <c r="B19" s="159"/>
      <c r="C19" s="170"/>
      <c r="D19" s="74" t="s">
        <v>4</v>
      </c>
      <c r="E19" s="42">
        <f t="shared" si="0"/>
        <v>607</v>
      </c>
      <c r="F19" s="43">
        <v>240</v>
      </c>
      <c r="G19" s="75"/>
      <c r="H19" s="75"/>
      <c r="I19" s="75">
        <v>117</v>
      </c>
      <c r="J19" s="75">
        <v>9</v>
      </c>
      <c r="K19" s="75">
        <v>75</v>
      </c>
      <c r="L19" s="75">
        <v>6</v>
      </c>
      <c r="M19" s="75">
        <v>125</v>
      </c>
      <c r="N19" s="85">
        <v>35</v>
      </c>
    </row>
    <row r="20" spans="1:14" s="9" customFormat="1" ht="21.75" customHeight="1">
      <c r="A20" s="108"/>
      <c r="B20" s="159"/>
      <c r="C20" s="170" t="s">
        <v>24</v>
      </c>
      <c r="D20" s="19" t="s">
        <v>3</v>
      </c>
      <c r="E20" s="20">
        <f t="shared" si="0"/>
        <v>0</v>
      </c>
      <c r="F20" s="12"/>
      <c r="G20" s="20"/>
      <c r="H20" s="20"/>
      <c r="I20" s="20"/>
      <c r="J20" s="20"/>
      <c r="K20" s="20"/>
      <c r="L20" s="20"/>
      <c r="M20" s="20"/>
      <c r="N20" s="34"/>
    </row>
    <row r="21" spans="1:14" s="9" customFormat="1" ht="21.75" customHeight="1">
      <c r="A21" s="108"/>
      <c r="B21" s="159"/>
      <c r="C21" s="170"/>
      <c r="D21" s="74" t="s">
        <v>4</v>
      </c>
      <c r="E21" s="42">
        <f t="shared" si="0"/>
        <v>18565</v>
      </c>
      <c r="F21" s="43"/>
      <c r="G21" s="75"/>
      <c r="H21" s="75"/>
      <c r="I21" s="75"/>
      <c r="J21" s="75">
        <v>18565</v>
      </c>
      <c r="K21" s="75"/>
      <c r="L21" s="75"/>
      <c r="M21" s="75"/>
      <c r="N21" s="85"/>
    </row>
    <row r="22" spans="1:14" s="9" customFormat="1" ht="21.75" customHeight="1">
      <c r="A22" s="108"/>
      <c r="B22" s="159"/>
      <c r="C22" s="170" t="s">
        <v>25</v>
      </c>
      <c r="D22" s="19" t="s">
        <v>3</v>
      </c>
      <c r="E22" s="20">
        <f t="shared" si="0"/>
        <v>0</v>
      </c>
      <c r="F22" s="12"/>
      <c r="G22" s="20"/>
      <c r="H22" s="20"/>
      <c r="I22" s="20"/>
      <c r="J22" s="20"/>
      <c r="K22" s="20"/>
      <c r="L22" s="20"/>
      <c r="M22" s="20"/>
      <c r="N22" s="34"/>
    </row>
    <row r="23" spans="1:14" s="9" customFormat="1" ht="21.75" customHeight="1">
      <c r="A23" s="108"/>
      <c r="B23" s="159"/>
      <c r="C23" s="170"/>
      <c r="D23" s="74" t="s">
        <v>4</v>
      </c>
      <c r="E23" s="42">
        <f t="shared" si="0"/>
        <v>2914</v>
      </c>
      <c r="F23" s="43">
        <v>2914</v>
      </c>
      <c r="G23" s="75"/>
      <c r="H23" s="75"/>
      <c r="I23" s="75"/>
      <c r="J23" s="75"/>
      <c r="K23" s="75"/>
      <c r="L23" s="75"/>
      <c r="M23" s="75"/>
      <c r="N23" s="85"/>
    </row>
    <row r="24" spans="1:14" s="9" customFormat="1" ht="21.75" customHeight="1">
      <c r="A24" s="108"/>
      <c r="B24" s="159"/>
      <c r="C24" s="170" t="s">
        <v>37</v>
      </c>
      <c r="D24" s="19" t="s">
        <v>3</v>
      </c>
      <c r="E24" s="20">
        <f t="shared" si="0"/>
        <v>0</v>
      </c>
      <c r="F24" s="12"/>
      <c r="G24" s="20"/>
      <c r="H24" s="20"/>
      <c r="I24" s="20"/>
      <c r="J24" s="20"/>
      <c r="K24" s="20"/>
      <c r="L24" s="20"/>
      <c r="M24" s="20"/>
      <c r="N24" s="34"/>
    </row>
    <row r="25" spans="1:14" s="9" customFormat="1" ht="21.75" customHeight="1">
      <c r="A25" s="108"/>
      <c r="B25" s="161"/>
      <c r="C25" s="170"/>
      <c r="D25" s="74" t="s">
        <v>4</v>
      </c>
      <c r="E25" s="42">
        <f t="shared" si="0"/>
        <v>0</v>
      </c>
      <c r="F25" s="43"/>
      <c r="G25" s="75"/>
      <c r="H25" s="75"/>
      <c r="I25" s="75"/>
      <c r="J25" s="75"/>
      <c r="K25" s="75"/>
      <c r="L25" s="75"/>
      <c r="M25" s="75"/>
      <c r="N25" s="85"/>
    </row>
    <row r="26" spans="1:14" s="9" customFormat="1" ht="21.75" customHeight="1">
      <c r="A26" s="108"/>
      <c r="B26" s="151" t="s">
        <v>26</v>
      </c>
      <c r="C26" s="170" t="s">
        <v>86</v>
      </c>
      <c r="D26" s="19" t="s">
        <v>3</v>
      </c>
      <c r="E26" s="20">
        <f t="shared" si="0"/>
        <v>0</v>
      </c>
      <c r="F26" s="12"/>
      <c r="G26" s="20"/>
      <c r="H26" s="20"/>
      <c r="I26" s="20"/>
      <c r="J26" s="20"/>
      <c r="K26" s="20"/>
      <c r="L26" s="20"/>
      <c r="M26" s="20"/>
      <c r="N26" s="34"/>
    </row>
    <row r="27" spans="1:14" s="9" customFormat="1" ht="21.75" customHeight="1" thickBot="1">
      <c r="A27" s="108"/>
      <c r="B27" s="159"/>
      <c r="C27" s="134"/>
      <c r="D27" s="25" t="s">
        <v>4</v>
      </c>
      <c r="E27" s="15">
        <f t="shared" si="0"/>
        <v>345949</v>
      </c>
      <c r="F27" s="13"/>
      <c r="G27" s="15"/>
      <c r="H27" s="15"/>
      <c r="I27" s="15"/>
      <c r="J27" s="15">
        <v>345949</v>
      </c>
      <c r="K27" s="15"/>
      <c r="L27" s="15"/>
      <c r="M27" s="15"/>
      <c r="N27" s="30"/>
    </row>
    <row r="28" spans="1:14" s="9" customFormat="1" ht="21.75" customHeight="1" thickTop="1">
      <c r="A28" s="96" t="s">
        <v>19</v>
      </c>
      <c r="B28" s="172"/>
      <c r="C28" s="172"/>
      <c r="D28" s="36" t="s">
        <v>3</v>
      </c>
      <c r="E28" s="37">
        <f t="shared" ref="E28:N29" si="1">SUM(E6,E8,E10,E12,E14,E16,E18,E20,E22,E26)</f>
        <v>13554</v>
      </c>
      <c r="F28" s="86">
        <f t="shared" si="1"/>
        <v>0</v>
      </c>
      <c r="G28" s="37">
        <f t="shared" si="1"/>
        <v>0</v>
      </c>
      <c r="H28" s="37">
        <f t="shared" si="1"/>
        <v>10488</v>
      </c>
      <c r="I28" s="37">
        <f t="shared" si="1"/>
        <v>3066</v>
      </c>
      <c r="J28" s="37">
        <f t="shared" si="1"/>
        <v>0</v>
      </c>
      <c r="K28" s="37">
        <f t="shared" si="1"/>
        <v>0</v>
      </c>
      <c r="L28" s="37">
        <f t="shared" si="1"/>
        <v>0</v>
      </c>
      <c r="M28" s="37">
        <f t="shared" si="1"/>
        <v>0</v>
      </c>
      <c r="N28" s="38">
        <f t="shared" si="1"/>
        <v>0</v>
      </c>
    </row>
    <row r="29" spans="1:14" s="9" customFormat="1" ht="21.75" customHeight="1">
      <c r="A29" s="92"/>
      <c r="B29" s="110"/>
      <c r="C29" s="110"/>
      <c r="D29" s="21" t="s">
        <v>4</v>
      </c>
      <c r="E29" s="16">
        <f t="shared" si="1"/>
        <v>504889</v>
      </c>
      <c r="F29" s="14">
        <f t="shared" si="1"/>
        <v>3166</v>
      </c>
      <c r="G29" s="16">
        <f t="shared" si="1"/>
        <v>0</v>
      </c>
      <c r="H29" s="16">
        <f t="shared" si="1"/>
        <v>66500</v>
      </c>
      <c r="I29" s="16">
        <f t="shared" si="1"/>
        <v>117</v>
      </c>
      <c r="J29" s="16">
        <f t="shared" si="1"/>
        <v>434865</v>
      </c>
      <c r="K29" s="16">
        <f t="shared" si="1"/>
        <v>75</v>
      </c>
      <c r="L29" s="16">
        <f t="shared" si="1"/>
        <v>6</v>
      </c>
      <c r="M29" s="16">
        <f t="shared" si="1"/>
        <v>125</v>
      </c>
      <c r="N29" s="29">
        <f t="shared" si="1"/>
        <v>35</v>
      </c>
    </row>
    <row r="30" spans="1:14" s="9" customFormat="1" ht="21.75" customHeight="1" thickBot="1">
      <c r="A30" s="94"/>
      <c r="B30" s="173"/>
      <c r="C30" s="173"/>
      <c r="D30" s="31" t="s">
        <v>0</v>
      </c>
      <c r="E30" s="32">
        <f t="shared" ref="E30:N30" si="2">SUM(E28:E29)</f>
        <v>518443</v>
      </c>
      <c r="F30" s="82">
        <f t="shared" si="2"/>
        <v>3166</v>
      </c>
      <c r="G30" s="32">
        <f t="shared" si="2"/>
        <v>0</v>
      </c>
      <c r="H30" s="32">
        <f t="shared" si="2"/>
        <v>76988</v>
      </c>
      <c r="I30" s="32">
        <f t="shared" si="2"/>
        <v>3183</v>
      </c>
      <c r="J30" s="32">
        <f t="shared" si="2"/>
        <v>434865</v>
      </c>
      <c r="K30" s="32">
        <f t="shared" si="2"/>
        <v>75</v>
      </c>
      <c r="L30" s="32">
        <f t="shared" si="2"/>
        <v>6</v>
      </c>
      <c r="M30" s="32">
        <f t="shared" si="2"/>
        <v>125</v>
      </c>
      <c r="N30" s="35">
        <f t="shared" si="2"/>
        <v>35</v>
      </c>
    </row>
    <row r="31" spans="1:14" s="9" customFormat="1" ht="21.75" customHeight="1">
      <c r="A31" s="137" t="s">
        <v>74</v>
      </c>
      <c r="B31" s="160" t="s">
        <v>66</v>
      </c>
      <c r="C31" s="171" t="s">
        <v>87</v>
      </c>
      <c r="D31" s="78" t="s">
        <v>3</v>
      </c>
      <c r="E31" s="79">
        <f t="shared" ref="E31:E52" si="3">SUM(F31:N31)</f>
        <v>105184</v>
      </c>
      <c r="F31" s="80">
        <v>7964</v>
      </c>
      <c r="G31" s="79">
        <v>10890</v>
      </c>
      <c r="H31" s="79">
        <v>3388</v>
      </c>
      <c r="I31" s="79">
        <v>14928</v>
      </c>
      <c r="J31" s="79">
        <v>12485</v>
      </c>
      <c r="K31" s="79">
        <v>35551</v>
      </c>
      <c r="L31" s="79">
        <v>14730</v>
      </c>
      <c r="M31" s="79">
        <v>5248</v>
      </c>
      <c r="N31" s="87"/>
    </row>
    <row r="32" spans="1:14" s="9" customFormat="1" ht="21.75" customHeight="1">
      <c r="A32" s="108"/>
      <c r="B32" s="159"/>
      <c r="C32" s="170"/>
      <c r="D32" s="74" t="s">
        <v>4</v>
      </c>
      <c r="E32" s="42">
        <f>SUM(F32:N32)</f>
        <v>0</v>
      </c>
      <c r="F32" s="43"/>
      <c r="G32" s="75"/>
      <c r="H32" s="75"/>
      <c r="I32" s="75"/>
      <c r="J32" s="75"/>
      <c r="K32" s="75"/>
      <c r="L32" s="75"/>
      <c r="M32" s="75"/>
      <c r="N32" s="85"/>
    </row>
    <row r="33" spans="1:14" s="9" customFormat="1" ht="21.75" customHeight="1">
      <c r="A33" s="108"/>
      <c r="B33" s="159"/>
      <c r="C33" s="170" t="s">
        <v>27</v>
      </c>
      <c r="D33" s="19" t="s">
        <v>3</v>
      </c>
      <c r="E33" s="20">
        <f t="shared" si="3"/>
        <v>96505</v>
      </c>
      <c r="F33" s="12"/>
      <c r="G33" s="20">
        <v>96505</v>
      </c>
      <c r="H33" s="20"/>
      <c r="I33" s="20"/>
      <c r="J33" s="20"/>
      <c r="K33" s="20"/>
      <c r="L33" s="20"/>
      <c r="M33" s="20"/>
      <c r="N33" s="34"/>
    </row>
    <row r="34" spans="1:14" s="9" customFormat="1" ht="21.75" customHeight="1">
      <c r="A34" s="108"/>
      <c r="B34" s="159"/>
      <c r="C34" s="170"/>
      <c r="D34" s="74" t="s">
        <v>4</v>
      </c>
      <c r="E34" s="42">
        <f t="shared" si="3"/>
        <v>4405</v>
      </c>
      <c r="F34" s="43"/>
      <c r="G34" s="75">
        <v>1454</v>
      </c>
      <c r="H34" s="75">
        <v>1700</v>
      </c>
      <c r="I34" s="75">
        <v>1251</v>
      </c>
      <c r="J34" s="75"/>
      <c r="K34" s="75"/>
      <c r="L34" s="75"/>
      <c r="M34" s="75"/>
      <c r="N34" s="85"/>
    </row>
    <row r="35" spans="1:14" s="9" customFormat="1" ht="21.75" customHeight="1">
      <c r="A35" s="108"/>
      <c r="B35" s="159"/>
      <c r="C35" s="170" t="s">
        <v>28</v>
      </c>
      <c r="D35" s="19" t="s">
        <v>3</v>
      </c>
      <c r="E35" s="20">
        <f t="shared" si="3"/>
        <v>6863</v>
      </c>
      <c r="F35" s="12"/>
      <c r="G35" s="20">
        <v>2780</v>
      </c>
      <c r="H35" s="20"/>
      <c r="I35" s="20">
        <v>4083</v>
      </c>
      <c r="J35" s="20"/>
      <c r="K35" s="20"/>
      <c r="L35" s="20"/>
      <c r="M35" s="20"/>
      <c r="N35" s="34"/>
    </row>
    <row r="36" spans="1:14" s="9" customFormat="1" ht="21.75" customHeight="1">
      <c r="A36" s="108"/>
      <c r="B36" s="159"/>
      <c r="C36" s="170"/>
      <c r="D36" s="74" t="s">
        <v>4</v>
      </c>
      <c r="E36" s="42">
        <f t="shared" si="3"/>
        <v>84524</v>
      </c>
      <c r="F36" s="43"/>
      <c r="G36" s="75">
        <v>1158</v>
      </c>
      <c r="H36" s="75">
        <v>6800</v>
      </c>
      <c r="I36" s="75"/>
      <c r="J36" s="75">
        <v>76566</v>
      </c>
      <c r="K36" s="75"/>
      <c r="L36" s="75"/>
      <c r="M36" s="75"/>
      <c r="N36" s="85"/>
    </row>
    <row r="37" spans="1:14" s="9" customFormat="1" ht="21.75" customHeight="1">
      <c r="A37" s="108"/>
      <c r="B37" s="159"/>
      <c r="C37" s="170" t="s">
        <v>29</v>
      </c>
      <c r="D37" s="19" t="s">
        <v>3</v>
      </c>
      <c r="E37" s="20">
        <f t="shared" si="3"/>
        <v>8712</v>
      </c>
      <c r="F37" s="12"/>
      <c r="G37" s="20"/>
      <c r="H37" s="20"/>
      <c r="I37" s="20">
        <v>8712</v>
      </c>
      <c r="J37" s="20"/>
      <c r="K37" s="20"/>
      <c r="L37" s="20"/>
      <c r="M37" s="20"/>
      <c r="N37" s="34"/>
    </row>
    <row r="38" spans="1:14" s="9" customFormat="1" ht="21.75" customHeight="1">
      <c r="A38" s="108"/>
      <c r="B38" s="159"/>
      <c r="C38" s="170"/>
      <c r="D38" s="74" t="s">
        <v>4</v>
      </c>
      <c r="E38" s="42">
        <f t="shared" si="3"/>
        <v>1500</v>
      </c>
      <c r="F38" s="43"/>
      <c r="G38" s="75">
        <v>1500</v>
      </c>
      <c r="H38" s="75"/>
      <c r="I38" s="75"/>
      <c r="J38" s="75"/>
      <c r="K38" s="75"/>
      <c r="L38" s="75"/>
      <c r="M38" s="75"/>
      <c r="N38" s="85"/>
    </row>
    <row r="39" spans="1:14" s="9" customFormat="1" ht="21.75" customHeight="1">
      <c r="A39" s="108"/>
      <c r="B39" s="159"/>
      <c r="C39" s="170" t="s">
        <v>93</v>
      </c>
      <c r="D39" s="19" t="s">
        <v>3</v>
      </c>
      <c r="E39" s="20">
        <f t="shared" si="3"/>
        <v>0</v>
      </c>
      <c r="F39" s="12"/>
      <c r="G39" s="20"/>
      <c r="H39" s="20"/>
      <c r="I39" s="20"/>
      <c r="J39" s="20"/>
      <c r="K39" s="20"/>
      <c r="L39" s="20"/>
      <c r="M39" s="20"/>
      <c r="N39" s="34"/>
    </row>
    <row r="40" spans="1:14" s="9" customFormat="1" ht="21.75" customHeight="1">
      <c r="A40" s="108"/>
      <c r="B40" s="159"/>
      <c r="C40" s="170"/>
      <c r="D40" s="74" t="s">
        <v>4</v>
      </c>
      <c r="E40" s="42">
        <f t="shared" si="3"/>
        <v>26360</v>
      </c>
      <c r="F40" s="43"/>
      <c r="G40" s="75"/>
      <c r="H40" s="75">
        <v>26360</v>
      </c>
      <c r="I40" s="75"/>
      <c r="J40" s="75"/>
      <c r="K40" s="75"/>
      <c r="L40" s="75"/>
      <c r="M40" s="75"/>
      <c r="N40" s="85"/>
    </row>
    <row r="41" spans="1:14" s="9" customFormat="1" ht="21.75" customHeight="1">
      <c r="A41" s="108"/>
      <c r="B41" s="159"/>
      <c r="C41" s="170" t="s">
        <v>94</v>
      </c>
      <c r="D41" s="19" t="s">
        <v>3</v>
      </c>
      <c r="E41" s="20">
        <f t="shared" si="3"/>
        <v>0</v>
      </c>
      <c r="F41" s="12"/>
      <c r="G41" s="20"/>
      <c r="H41" s="20"/>
      <c r="I41" s="20"/>
      <c r="J41" s="20"/>
      <c r="K41" s="20"/>
      <c r="L41" s="20"/>
      <c r="M41" s="20"/>
      <c r="N41" s="34"/>
    </row>
    <row r="42" spans="1:14" s="9" customFormat="1" ht="21.75" customHeight="1">
      <c r="A42" s="108"/>
      <c r="B42" s="159"/>
      <c r="C42" s="170"/>
      <c r="D42" s="74" t="s">
        <v>4</v>
      </c>
      <c r="E42" s="42">
        <f t="shared" si="3"/>
        <v>6264</v>
      </c>
      <c r="F42" s="43"/>
      <c r="G42" s="75"/>
      <c r="H42" s="75"/>
      <c r="I42" s="75"/>
      <c r="J42" s="75">
        <v>6264</v>
      </c>
      <c r="K42" s="75"/>
      <c r="L42" s="75"/>
      <c r="M42" s="75"/>
      <c r="N42" s="85"/>
    </row>
    <row r="43" spans="1:14" s="9" customFormat="1" ht="21.75" customHeight="1">
      <c r="A43" s="108"/>
      <c r="B43" s="159"/>
      <c r="C43" s="170" t="s">
        <v>95</v>
      </c>
      <c r="D43" s="19" t="s">
        <v>3</v>
      </c>
      <c r="E43" s="20">
        <f t="shared" si="3"/>
        <v>0</v>
      </c>
      <c r="F43" s="12"/>
      <c r="G43" s="20"/>
      <c r="H43" s="20"/>
      <c r="I43" s="20"/>
      <c r="J43" s="20"/>
      <c r="K43" s="20"/>
      <c r="L43" s="20"/>
      <c r="M43" s="20"/>
      <c r="N43" s="34"/>
    </row>
    <row r="44" spans="1:14" s="9" customFormat="1" ht="21.75" customHeight="1">
      <c r="A44" s="108"/>
      <c r="B44" s="159"/>
      <c r="C44" s="170"/>
      <c r="D44" s="74" t="s">
        <v>4</v>
      </c>
      <c r="E44" s="42">
        <f t="shared" si="3"/>
        <v>0</v>
      </c>
      <c r="F44" s="43"/>
      <c r="G44" s="75"/>
      <c r="H44" s="75"/>
      <c r="I44" s="75"/>
      <c r="J44" s="75"/>
      <c r="K44" s="75"/>
      <c r="L44" s="75"/>
      <c r="M44" s="75"/>
      <c r="N44" s="85"/>
    </row>
    <row r="45" spans="1:14" s="9" customFormat="1" ht="21.75" customHeight="1">
      <c r="A45" s="108"/>
      <c r="B45" s="159"/>
      <c r="C45" s="170" t="s">
        <v>96</v>
      </c>
      <c r="D45" s="19" t="s">
        <v>3</v>
      </c>
      <c r="E45" s="20">
        <f t="shared" si="3"/>
        <v>0</v>
      </c>
      <c r="F45" s="12"/>
      <c r="G45" s="20"/>
      <c r="H45" s="20"/>
      <c r="I45" s="20"/>
      <c r="J45" s="20"/>
      <c r="K45" s="20"/>
      <c r="L45" s="20"/>
      <c r="M45" s="20"/>
      <c r="N45" s="34"/>
    </row>
    <row r="46" spans="1:14" s="9" customFormat="1" ht="21.75" customHeight="1">
      <c r="A46" s="108"/>
      <c r="B46" s="161"/>
      <c r="C46" s="170"/>
      <c r="D46" s="74" t="s">
        <v>4</v>
      </c>
      <c r="E46" s="42">
        <f t="shared" si="3"/>
        <v>0</v>
      </c>
      <c r="F46" s="43"/>
      <c r="G46" s="75"/>
      <c r="H46" s="75"/>
      <c r="I46" s="75"/>
      <c r="J46" s="75"/>
      <c r="K46" s="75"/>
      <c r="L46" s="75"/>
      <c r="M46" s="75"/>
      <c r="N46" s="85"/>
    </row>
    <row r="47" spans="1:14" s="9" customFormat="1" ht="21.75" customHeight="1">
      <c r="A47" s="108"/>
      <c r="B47" s="151" t="s">
        <v>70</v>
      </c>
      <c r="C47" s="170" t="s">
        <v>40</v>
      </c>
      <c r="D47" s="19" t="s">
        <v>3</v>
      </c>
      <c r="E47" s="20">
        <f t="shared" si="3"/>
        <v>1442946</v>
      </c>
      <c r="F47" s="12"/>
      <c r="G47" s="20"/>
      <c r="H47" s="20">
        <v>1442946</v>
      </c>
      <c r="I47" s="20"/>
      <c r="J47" s="20"/>
      <c r="K47" s="20"/>
      <c r="L47" s="20"/>
      <c r="M47" s="20"/>
      <c r="N47" s="34"/>
    </row>
    <row r="48" spans="1:14" s="9" customFormat="1" ht="21.75" customHeight="1">
      <c r="A48" s="108"/>
      <c r="B48" s="159"/>
      <c r="C48" s="170"/>
      <c r="D48" s="74" t="s">
        <v>4</v>
      </c>
      <c r="E48" s="42">
        <f t="shared" si="3"/>
        <v>0</v>
      </c>
      <c r="F48" s="43"/>
      <c r="G48" s="75"/>
      <c r="H48" s="75"/>
      <c r="I48" s="75"/>
      <c r="J48" s="75"/>
      <c r="K48" s="75"/>
      <c r="L48" s="75"/>
      <c r="M48" s="75"/>
      <c r="N48" s="85"/>
    </row>
    <row r="49" spans="1:14" s="9" customFormat="1" ht="21.75" customHeight="1">
      <c r="A49" s="108"/>
      <c r="B49" s="159"/>
      <c r="C49" s="170" t="s">
        <v>41</v>
      </c>
      <c r="D49" s="19" t="s">
        <v>3</v>
      </c>
      <c r="E49" s="20">
        <f t="shared" si="3"/>
        <v>0</v>
      </c>
      <c r="F49" s="12"/>
      <c r="G49" s="20"/>
      <c r="H49" s="20"/>
      <c r="I49" s="20"/>
      <c r="J49" s="20"/>
      <c r="K49" s="20"/>
      <c r="L49" s="20"/>
      <c r="M49" s="20"/>
      <c r="N49" s="34"/>
    </row>
    <row r="50" spans="1:14" s="9" customFormat="1" ht="21.75" customHeight="1">
      <c r="A50" s="108"/>
      <c r="B50" s="159"/>
      <c r="C50" s="170"/>
      <c r="D50" s="74" t="s">
        <v>4</v>
      </c>
      <c r="E50" s="42">
        <f t="shared" si="3"/>
        <v>0</v>
      </c>
      <c r="F50" s="43"/>
      <c r="G50" s="75"/>
      <c r="H50" s="75"/>
      <c r="I50" s="75"/>
      <c r="J50" s="75"/>
      <c r="K50" s="75"/>
      <c r="L50" s="75"/>
      <c r="M50" s="75"/>
      <c r="N50" s="85"/>
    </row>
    <row r="51" spans="1:14" s="9" customFormat="1" ht="21.75" customHeight="1">
      <c r="A51" s="108"/>
      <c r="B51" s="159"/>
      <c r="C51" s="170" t="s">
        <v>36</v>
      </c>
      <c r="D51" s="19" t="s">
        <v>3</v>
      </c>
      <c r="E51" s="20">
        <f t="shared" si="3"/>
        <v>0</v>
      </c>
      <c r="F51" s="12"/>
      <c r="G51" s="20"/>
      <c r="H51" s="20"/>
      <c r="I51" s="20"/>
      <c r="J51" s="20"/>
      <c r="K51" s="20"/>
      <c r="L51" s="20"/>
      <c r="M51" s="20"/>
      <c r="N51" s="34"/>
    </row>
    <row r="52" spans="1:14" s="9" customFormat="1" ht="21.75" customHeight="1" thickBot="1">
      <c r="A52" s="108"/>
      <c r="B52" s="159"/>
      <c r="C52" s="134"/>
      <c r="D52" s="25" t="s">
        <v>4</v>
      </c>
      <c r="E52" s="15">
        <f t="shared" si="3"/>
        <v>0</v>
      </c>
      <c r="F52" s="13"/>
      <c r="G52" s="15"/>
      <c r="H52" s="15"/>
      <c r="I52" s="15"/>
      <c r="J52" s="15"/>
      <c r="K52" s="15"/>
      <c r="L52" s="15"/>
      <c r="M52" s="15"/>
      <c r="N52" s="30"/>
    </row>
    <row r="53" spans="1:14" s="9" customFormat="1" ht="21.75" customHeight="1" thickTop="1">
      <c r="A53" s="96" t="s">
        <v>19</v>
      </c>
      <c r="B53" s="172"/>
      <c r="C53" s="172"/>
      <c r="D53" s="36" t="s">
        <v>3</v>
      </c>
      <c r="E53" s="37">
        <f>SUM(E31,E33,E35,E37,E39,E41,E43,E45,E47,E49,E51)</f>
        <v>1660210</v>
      </c>
      <c r="F53" s="90">
        <f t="shared" ref="F53:N54" si="4">SUM(F31,F33,F35,F37,F39,F41,F43,F45,F47,F49,F51)</f>
        <v>7964</v>
      </c>
      <c r="G53" s="37">
        <f t="shared" si="4"/>
        <v>110175</v>
      </c>
      <c r="H53" s="37">
        <f t="shared" si="4"/>
        <v>1446334</v>
      </c>
      <c r="I53" s="37">
        <f t="shared" si="4"/>
        <v>27723</v>
      </c>
      <c r="J53" s="37">
        <f t="shared" si="4"/>
        <v>12485</v>
      </c>
      <c r="K53" s="37">
        <f t="shared" si="4"/>
        <v>35551</v>
      </c>
      <c r="L53" s="37">
        <f t="shared" si="4"/>
        <v>14730</v>
      </c>
      <c r="M53" s="37">
        <f t="shared" si="4"/>
        <v>5248</v>
      </c>
      <c r="N53" s="38">
        <f t="shared" si="4"/>
        <v>0</v>
      </c>
    </row>
    <row r="54" spans="1:14" s="9" customFormat="1" ht="21.75" customHeight="1">
      <c r="A54" s="92"/>
      <c r="B54" s="110"/>
      <c r="C54" s="110"/>
      <c r="D54" s="21" t="s">
        <v>4</v>
      </c>
      <c r="E54" s="16">
        <f>SUM(E32,E34,E36,E38,E40,E42,E44,E46,E48,E50,E52)</f>
        <v>123053</v>
      </c>
      <c r="F54" s="91">
        <f t="shared" si="4"/>
        <v>0</v>
      </c>
      <c r="G54" s="16">
        <f t="shared" si="4"/>
        <v>4112</v>
      </c>
      <c r="H54" s="16">
        <f t="shared" si="4"/>
        <v>34860</v>
      </c>
      <c r="I54" s="16">
        <f t="shared" si="4"/>
        <v>1251</v>
      </c>
      <c r="J54" s="16">
        <f>SUM(J32,J34,J36,J38,J40,J42,J44,J46,J48,J50,J52)</f>
        <v>82830</v>
      </c>
      <c r="K54" s="16">
        <f t="shared" si="4"/>
        <v>0</v>
      </c>
      <c r="L54" s="16">
        <f>SUM(L32,L34,L36,L38,L40,L42,L44,L46,L48,L50,L52)</f>
        <v>0</v>
      </c>
      <c r="M54" s="16">
        <f t="shared" si="4"/>
        <v>0</v>
      </c>
      <c r="N54" s="29">
        <f t="shared" si="4"/>
        <v>0</v>
      </c>
    </row>
    <row r="55" spans="1:14" s="9" customFormat="1" ht="21.75" customHeight="1" thickBot="1">
      <c r="A55" s="94"/>
      <c r="B55" s="173"/>
      <c r="C55" s="173"/>
      <c r="D55" s="31" t="s">
        <v>0</v>
      </c>
      <c r="E55" s="32">
        <f>SUM(E53:E54)</f>
        <v>1783263</v>
      </c>
      <c r="F55" s="82">
        <f t="shared" ref="F55:N55" si="5">SUM(F53:F54)</f>
        <v>7964</v>
      </c>
      <c r="G55" s="32">
        <f t="shared" si="5"/>
        <v>114287</v>
      </c>
      <c r="H55" s="32">
        <f t="shared" si="5"/>
        <v>1481194</v>
      </c>
      <c r="I55" s="32">
        <f t="shared" si="5"/>
        <v>28974</v>
      </c>
      <c r="J55" s="32">
        <f>SUM(J53:J54)</f>
        <v>95315</v>
      </c>
      <c r="K55" s="32">
        <f t="shared" si="5"/>
        <v>35551</v>
      </c>
      <c r="L55" s="32">
        <f t="shared" si="5"/>
        <v>14730</v>
      </c>
      <c r="M55" s="32">
        <f t="shared" si="5"/>
        <v>5248</v>
      </c>
      <c r="N55" s="35">
        <f t="shared" si="5"/>
        <v>0</v>
      </c>
    </row>
    <row r="56" spans="1:14" s="9" customFormat="1" ht="21.75" customHeight="1"/>
  </sheetData>
  <mergeCells count="43">
    <mergeCell ref="L4:L5"/>
    <mergeCell ref="M4:M5"/>
    <mergeCell ref="N4:N5"/>
    <mergeCell ref="G4:G5"/>
    <mergeCell ref="H4:H5"/>
    <mergeCell ref="I4:I5"/>
    <mergeCell ref="J4:J5"/>
    <mergeCell ref="C12:C13"/>
    <mergeCell ref="B26:B27"/>
    <mergeCell ref="C26:C27"/>
    <mergeCell ref="A1:E2"/>
    <mergeCell ref="K4:K5"/>
    <mergeCell ref="A28:C30"/>
    <mergeCell ref="C20:C21"/>
    <mergeCell ref="C22:C23"/>
    <mergeCell ref="C24:C25"/>
    <mergeCell ref="M3:N3"/>
    <mergeCell ref="A6:A27"/>
    <mergeCell ref="B6:B25"/>
    <mergeCell ref="C6:C7"/>
    <mergeCell ref="E4:E5"/>
    <mergeCell ref="F4:F5"/>
    <mergeCell ref="A4:D5"/>
    <mergeCell ref="C14:C15"/>
    <mergeCell ref="C16:C17"/>
    <mergeCell ref="C18:C19"/>
    <mergeCell ref="C8:C9"/>
    <mergeCell ref="C10:C11"/>
    <mergeCell ref="A53:C55"/>
    <mergeCell ref="C45:C46"/>
    <mergeCell ref="B47:B52"/>
    <mergeCell ref="C47:C48"/>
    <mergeCell ref="C49:C50"/>
    <mergeCell ref="C51:C52"/>
    <mergeCell ref="C37:C38"/>
    <mergeCell ref="C39:C40"/>
    <mergeCell ref="C41:C42"/>
    <mergeCell ref="A31:A52"/>
    <mergeCell ref="B31:B46"/>
    <mergeCell ref="C31:C32"/>
    <mergeCell ref="C33:C34"/>
    <mergeCell ref="C35:C36"/>
    <mergeCell ref="C43:C44"/>
  </mergeCells>
  <phoneticPr fontId="2"/>
  <printOptions horizontalCentered="1"/>
  <pageMargins left="0.59055118110236227" right="0.39370078740157483" top="0.39370078740157483" bottom="0.59055118110236227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P63係留施設の状況（-4.5ｍ以上）</vt:lpstr>
      <vt:lpstr>P64~65入港船舶施設別階級別利用状況（-4.5ｍ以上）</vt:lpstr>
      <vt:lpstr>P66輸移出貨物施設別品種別取扱状況</vt:lpstr>
      <vt:lpstr>P67輸移入貨物施設別品種別取扱状況</vt:lpstr>
      <vt:lpstr>'P63係留施設の状況（-4.5ｍ以上）'!Print_Area</vt:lpstr>
      <vt:lpstr>'P64~65入港船舶施設別階級別利用状況（-4.5ｍ以上）'!Print_Area</vt:lpstr>
      <vt:lpstr>P66輸移出貨物施設別品種別取扱状況!Print_Area</vt:lpstr>
      <vt:lpstr>P67輸移入貨物施設別品種別取扱状況!Print_Area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</dc:creator>
  <cp:lastModifiedBy>user</cp:lastModifiedBy>
  <cp:lastPrinted>2021-04-09T08:57:38Z</cp:lastPrinted>
  <dcterms:created xsi:type="dcterms:W3CDTF">2003-01-07T05:21:59Z</dcterms:created>
  <dcterms:modified xsi:type="dcterms:W3CDTF">2021-04-13T08:35:11Z</dcterms:modified>
</cp:coreProperties>
</file>