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g\02_港湾振興室\R5港湾振興\300_港湾統計（R5）\308酒田港統計年報（冊子）\03_資料・原稿\"/>
    </mc:Choice>
  </mc:AlternateContent>
  <bookViews>
    <workbookView xWindow="0" yWindow="0" windowWidth="28320" windowHeight="9945" tabRatio="768" firstSheet="1" activeTab="6"/>
  </bookViews>
  <sheets>
    <sheet name="P27輸移出入貨物年次別表①" sheetId="82" r:id="rId1"/>
    <sheet name="P28輸移出入貨物年次別表②" sheetId="83" r:id="rId2"/>
    <sheet name="P29輸移出入貨物月別表" sheetId="32" r:id="rId3"/>
    <sheet name="P30~33輸移出入貨物品種別表" sheetId="33" r:id="rId4"/>
    <sheet name="P34~41品種別外国貿易表" sheetId="34" r:id="rId5"/>
    <sheet name="P42~44品種別内国貿易表" sheetId="58" r:id="rId6"/>
    <sheet name="P45~52国別外国貿易表" sheetId="36" r:id="rId7"/>
    <sheet name="P53~55都道府県別内国貿易表" sheetId="37" r:id="rId8"/>
    <sheet name="P56木材輸入状況" sheetId="38" r:id="rId9"/>
  </sheets>
  <definedNames>
    <definedName name="_xlnm._FilterDatabase" localSheetId="3" hidden="1">'P30~33輸移出入貨物品種別表'!$A$5:$M$100</definedName>
    <definedName name="_xlnm._FilterDatabase" localSheetId="4" hidden="1">'P34~41品種別外国貿易表'!$A$1:$G$320</definedName>
    <definedName name="_xlnm._FilterDatabase" localSheetId="5" hidden="1">'P42~44品種別内国貿易表'!$A$1:$G$116</definedName>
    <definedName name="_xlnm._FilterDatabase" localSheetId="6" hidden="1">'P45~52国別外国貿易表'!$A$1:$G$337</definedName>
    <definedName name="_xlnm._FilterDatabase" localSheetId="7" hidden="1">'P53~55都道府県別内国貿易表'!$A$1:$G$131</definedName>
    <definedName name="_xlnm.Print_Area" localSheetId="0">P27輸移出入貨物年次別表①!$A$1:$D$53</definedName>
    <definedName name="_xlnm.Print_Area" localSheetId="1">P28輸移出入貨物年次別表②!$A$1:$I$71</definedName>
    <definedName name="_xlnm.Print_Area" localSheetId="2">P29輸移出入貨物月別表!$A$1:$K$20</definedName>
    <definedName name="_xlnm.Print_Area" localSheetId="3">'P30~33輸移出入貨物品種別表'!$A$1:$N$103</definedName>
    <definedName name="_xlnm.Print_Area" localSheetId="4">'P34~41品種別外国貿易表'!$A$1:$G$310</definedName>
    <definedName name="_xlnm.Print_Area" localSheetId="5">'P42~44品種別内国貿易表'!$A$1:$G$117</definedName>
    <definedName name="_xlnm.Print_Area" localSheetId="6">'P45~52国別外国貿易表'!$A$1:$G$338</definedName>
    <definedName name="_xlnm.Print_Area" localSheetId="7">'P53~55都道府県別内国貿易表'!$A$1:$G$132</definedName>
    <definedName name="_xlnm.Print_Area" localSheetId="8">P56木材輸入状況!$A$1:$G$44</definedName>
    <definedName name="_xlnm.Print_Titles" localSheetId="4">'P34~41品種別外国貿易表'!$3:$4</definedName>
    <definedName name="_xlnm.Print_Titles" localSheetId="5">'P42~44品種別内国貿易表'!$3:$4</definedName>
    <definedName name="_xlnm.Print_Titles" localSheetId="6">'P45~52国別外国貿易表'!$3:$4</definedName>
    <definedName name="_xlnm.Print_Titles" localSheetId="7">'P53~55都道府県別内国貿易表'!$3:$4</definedName>
  </definedNames>
  <calcPr calcId="162913"/>
</workbook>
</file>

<file path=xl/calcChain.xml><?xml version="1.0" encoding="utf-8"?>
<calcChain xmlns="http://schemas.openxmlformats.org/spreadsheetml/2006/main">
  <c r="F25" i="38" l="1"/>
  <c r="F24" i="38"/>
  <c r="F117" i="37" l="1"/>
  <c r="E117" i="37"/>
  <c r="G21" i="37"/>
  <c r="G19" i="37"/>
  <c r="F24" i="37"/>
  <c r="E24" i="37"/>
  <c r="G116" i="37"/>
  <c r="F110" i="37"/>
  <c r="G109" i="37"/>
  <c r="F102" i="37"/>
  <c r="E102" i="37"/>
  <c r="G101" i="37"/>
  <c r="G102" i="37" s="1"/>
  <c r="G70" i="37" l="1"/>
  <c r="G55" i="37" l="1"/>
  <c r="G52" i="37"/>
  <c r="G6" i="37"/>
  <c r="E241" i="36" l="1"/>
  <c r="E233" i="36"/>
  <c r="E226" i="36"/>
  <c r="E224" i="36"/>
  <c r="E208" i="36"/>
  <c r="E198" i="36"/>
  <c r="E188" i="36"/>
  <c r="E179" i="36"/>
  <c r="E45" i="36"/>
  <c r="E36" i="36"/>
  <c r="G215" i="36"/>
  <c r="F336" i="36" l="1"/>
  <c r="F326" i="36"/>
  <c r="F266" i="36"/>
  <c r="E266" i="36"/>
  <c r="G244" i="36"/>
  <c r="G245" i="36"/>
  <c r="G246" i="36"/>
  <c r="G247" i="36"/>
  <c r="F258" i="36"/>
  <c r="E258" i="36"/>
  <c r="F226" i="36"/>
  <c r="G139" i="36"/>
  <c r="E336" i="36"/>
  <c r="F332" i="36"/>
  <c r="E332" i="36"/>
  <c r="F330" i="36"/>
  <c r="E330" i="36"/>
  <c r="F328" i="36"/>
  <c r="E328" i="36"/>
  <c r="E326" i="36"/>
  <c r="F321" i="36"/>
  <c r="E321" i="36"/>
  <c r="F311" i="36"/>
  <c r="E311" i="36"/>
  <c r="F309" i="36"/>
  <c r="E309" i="36"/>
  <c r="F303" i="36"/>
  <c r="E303" i="36"/>
  <c r="F296" i="36"/>
  <c r="E296" i="36"/>
  <c r="F292" i="36"/>
  <c r="E290" i="36"/>
  <c r="F290" i="36"/>
  <c r="F282" i="36"/>
  <c r="E282" i="36"/>
  <c r="F280" i="36"/>
  <c r="E280" i="36"/>
  <c r="F278" i="36"/>
  <c r="E278" i="36"/>
  <c r="F276" i="36"/>
  <c r="E276" i="36"/>
  <c r="F274" i="36"/>
  <c r="E274" i="36"/>
  <c r="F271" i="36"/>
  <c r="E271" i="36"/>
  <c r="F268" i="36"/>
  <c r="E268" i="36"/>
  <c r="F241" i="36"/>
  <c r="F233" i="36"/>
  <c r="F224" i="36"/>
  <c r="F208" i="36"/>
  <c r="F198" i="36"/>
  <c r="F188" i="36"/>
  <c r="F179" i="36"/>
  <c r="G335" i="36"/>
  <c r="G334" i="36"/>
  <c r="G329" i="36"/>
  <c r="G330" i="36" s="1"/>
  <c r="G302" i="36"/>
  <c r="F298" i="36"/>
  <c r="E298" i="36"/>
  <c r="G297" i="36"/>
  <c r="G298" i="36" s="1"/>
  <c r="G277" i="36"/>
  <c r="G278" i="36" s="1"/>
  <c r="G275" i="36"/>
  <c r="G276" i="36" s="1"/>
  <c r="G264" i="36"/>
  <c r="G256" i="36"/>
  <c r="G232" i="36"/>
  <c r="G229" i="36"/>
  <c r="G225" i="36"/>
  <c r="G226" i="36" s="1"/>
  <c r="G220" i="36"/>
  <c r="G218" i="36"/>
  <c r="G213" i="36"/>
  <c r="G203" i="36"/>
  <c r="G202" i="36"/>
  <c r="G201" i="36"/>
  <c r="G200" i="36"/>
  <c r="G182" i="36" l="1"/>
  <c r="G183" i="36"/>
  <c r="G174" i="36"/>
  <c r="G175" i="36"/>
  <c r="G176" i="36"/>
  <c r="G177" i="36"/>
  <c r="G172" i="36"/>
  <c r="G164" i="36"/>
  <c r="G154" i="36"/>
  <c r="G132" i="36"/>
  <c r="G130" i="36"/>
  <c r="G131" i="36"/>
  <c r="G128" i="36"/>
  <c r="G116" i="36"/>
  <c r="G111" i="36"/>
  <c r="G107" i="36"/>
  <c r="G106" i="36"/>
  <c r="G98" i="36" l="1"/>
  <c r="G91" i="36"/>
  <c r="G92" i="36"/>
  <c r="G93" i="36"/>
  <c r="G94" i="36"/>
  <c r="G87" i="36"/>
  <c r="G80" i="36"/>
  <c r="G63" i="36"/>
  <c r="G53" i="36"/>
  <c r="G43" i="36"/>
  <c r="G28" i="36"/>
  <c r="G21" i="36"/>
  <c r="G12" i="36"/>
  <c r="G48" i="58" l="1"/>
  <c r="G308" i="34" l="1"/>
  <c r="G268" i="34"/>
  <c r="G209" i="34"/>
  <c r="G163" i="34"/>
  <c r="G126" i="34"/>
  <c r="G54" i="34"/>
  <c r="G34" i="34"/>
  <c r="G18" i="34"/>
  <c r="F308" i="34"/>
  <c r="F268" i="34"/>
  <c r="F209" i="34"/>
  <c r="F163" i="34"/>
  <c r="F126" i="34"/>
  <c r="F54" i="34"/>
  <c r="F34" i="34"/>
  <c r="F18" i="34"/>
  <c r="F309" i="34" l="1"/>
  <c r="G309" i="34"/>
  <c r="G34" i="58"/>
  <c r="G11" i="58"/>
  <c r="G9" i="58"/>
  <c r="G113" i="58" l="1"/>
  <c r="G115" i="58" l="1"/>
  <c r="F105" i="58"/>
  <c r="H70" i="83" l="1"/>
  <c r="G70" i="83"/>
  <c r="D70" i="83"/>
  <c r="F81" i="37" l="1"/>
  <c r="E81" i="37"/>
  <c r="E17" i="33" l="1"/>
  <c r="I6" i="32"/>
  <c r="F300" i="36" l="1"/>
  <c r="F294" i="36"/>
  <c r="F286" i="36"/>
  <c r="G5" i="36" l="1"/>
  <c r="G78" i="37" l="1"/>
  <c r="F94" i="37"/>
  <c r="E94" i="37"/>
  <c r="G93" i="37"/>
  <c r="G94" i="37" s="1"/>
  <c r="F114" i="37"/>
  <c r="G113" i="37"/>
  <c r="G112" i="37"/>
  <c r="F100" i="37"/>
  <c r="E100" i="37"/>
  <c r="E92" i="37"/>
  <c r="G83" i="37"/>
  <c r="G75" i="37"/>
  <c r="F73" i="37"/>
  <c r="G66" i="37"/>
  <c r="F64" i="37"/>
  <c r="E64" i="37"/>
  <c r="G63" i="37"/>
  <c r="G64" i="37" s="1"/>
  <c r="F28" i="37"/>
  <c r="E28" i="37"/>
  <c r="G27" i="37"/>
  <c r="G26" i="37"/>
  <c r="G25" i="37"/>
  <c r="E16" i="37"/>
  <c r="G14" i="37"/>
  <c r="G12" i="37"/>
  <c r="F36" i="36"/>
  <c r="G33" i="36"/>
  <c r="G32" i="36"/>
  <c r="G31" i="36"/>
  <c r="G30" i="36"/>
  <c r="G29" i="36"/>
  <c r="G159" i="36"/>
  <c r="G205" i="36"/>
  <c r="G204" i="36"/>
  <c r="G250" i="36"/>
  <c r="G249" i="36"/>
  <c r="E286" i="36"/>
  <c r="F45" i="36"/>
  <c r="G331" i="36"/>
  <c r="G319" i="36"/>
  <c r="G320" i="36"/>
  <c r="G325" i="36"/>
  <c r="G314" i="36"/>
  <c r="G315" i="36"/>
  <c r="G316" i="36"/>
  <c r="G28" i="37" l="1"/>
  <c r="G308" i="36"/>
  <c r="G289" i="36" l="1"/>
  <c r="G279" i="36" l="1"/>
  <c r="G280" i="36" s="1"/>
  <c r="G273" i="36"/>
  <c r="G272" i="36"/>
  <c r="G274" i="36" s="1"/>
  <c r="G263" i="36"/>
  <c r="G260" i="36"/>
  <c r="G209" i="36"/>
  <c r="G210" i="36"/>
  <c r="G211" i="36"/>
  <c r="G171" i="36"/>
  <c r="G170" i="36"/>
  <c r="G167" i="36"/>
  <c r="G146" i="36"/>
  <c r="G140" i="36"/>
  <c r="G137" i="36"/>
  <c r="G104" i="36"/>
  <c r="G101" i="36"/>
  <c r="G95" i="36"/>
  <c r="G60" i="36" l="1"/>
  <c r="G35" i="36"/>
  <c r="G26" i="36"/>
  <c r="G27" i="36"/>
  <c r="G107" i="58" l="1"/>
  <c r="G105" i="58"/>
  <c r="G99" i="58"/>
  <c r="F11" i="58"/>
  <c r="G116" i="58" l="1"/>
  <c r="M33" i="33" l="1"/>
  <c r="C20" i="32"/>
  <c r="D68" i="33" l="1"/>
  <c r="F26" i="38" l="1"/>
  <c r="G95" i="37"/>
  <c r="G96" i="37" s="1"/>
  <c r="G97" i="37"/>
  <c r="E98" i="37"/>
  <c r="F98" i="37"/>
  <c r="F92" i="37"/>
  <c r="F68" i="37"/>
  <c r="F62" i="37"/>
  <c r="F16" i="37"/>
  <c r="E126" i="37"/>
  <c r="F126" i="37"/>
  <c r="G125" i="37"/>
  <c r="F124" i="37"/>
  <c r="E124" i="37"/>
  <c r="G123" i="37"/>
  <c r="G122" i="37"/>
  <c r="G121" i="37"/>
  <c r="F107" i="37"/>
  <c r="E107" i="37"/>
  <c r="G87" i="37"/>
  <c r="G86" i="37"/>
  <c r="G85" i="37"/>
  <c r="G84" i="37"/>
  <c r="G79" i="37"/>
  <c r="G43" i="37"/>
  <c r="G42" i="37"/>
  <c r="G41" i="37"/>
  <c r="G40" i="37"/>
  <c r="G39" i="37"/>
  <c r="G38" i="37"/>
  <c r="G37" i="37"/>
  <c r="G36" i="37"/>
  <c r="G35" i="37"/>
  <c r="G29" i="37"/>
  <c r="G126" i="37" l="1"/>
  <c r="G98" i="37"/>
  <c r="E294" i="36" l="1"/>
  <c r="E292" i="36"/>
  <c r="E284" i="36"/>
  <c r="G240" i="36"/>
  <c r="G239" i="36"/>
  <c r="G238" i="36"/>
  <c r="G237" i="36"/>
  <c r="G236" i="36"/>
  <c r="G235" i="36"/>
  <c r="G216" i="36"/>
  <c r="G214" i="36"/>
  <c r="G212" i="36"/>
  <c r="G187" i="36"/>
  <c r="G186" i="36"/>
  <c r="G185" i="36"/>
  <c r="G178" i="36"/>
  <c r="G173" i="36"/>
  <c r="G169" i="36"/>
  <c r="G168" i="36"/>
  <c r="G166" i="36"/>
  <c r="G165" i="36"/>
  <c r="G163" i="36"/>
  <c r="G162" i="36"/>
  <c r="G161" i="36"/>
  <c r="G160" i="36"/>
  <c r="G158" i="36"/>
  <c r="G157" i="36"/>
  <c r="G156" i="36"/>
  <c r="G155" i="36"/>
  <c r="G153" i="36"/>
  <c r="G152" i="36"/>
  <c r="G151" i="36"/>
  <c r="G150" i="36"/>
  <c r="G149" i="36"/>
  <c r="G148" i="36"/>
  <c r="G147" i="36"/>
  <c r="G145" i="36"/>
  <c r="G144" i="36"/>
  <c r="G143" i="36"/>
  <c r="G142" i="36"/>
  <c r="G141" i="36"/>
  <c r="G138" i="36"/>
  <c r="G136" i="36"/>
  <c r="G135" i="36"/>
  <c r="G134" i="36"/>
  <c r="G133" i="36"/>
  <c r="G129" i="36"/>
  <c r="G127" i="36"/>
  <c r="G126" i="36"/>
  <c r="G125" i="36"/>
  <c r="G124" i="36"/>
  <c r="G123" i="36"/>
  <c r="G122" i="36"/>
  <c r="G121" i="36"/>
  <c r="G120" i="36"/>
  <c r="G119" i="36"/>
  <c r="G118" i="36"/>
  <c r="G117" i="36"/>
  <c r="G115" i="36"/>
  <c r="G114" i="36"/>
  <c r="G113" i="36"/>
  <c r="G112" i="36"/>
  <c r="G110" i="36"/>
  <c r="G109" i="36"/>
  <c r="G108" i="36"/>
  <c r="G105" i="36"/>
  <c r="G103" i="36"/>
  <c r="G102" i="36"/>
  <c r="G100" i="36"/>
  <c r="G99" i="36"/>
  <c r="G97" i="36"/>
  <c r="G96" i="36"/>
  <c r="G90" i="36"/>
  <c r="G89" i="36"/>
  <c r="G88" i="36"/>
  <c r="G86" i="36"/>
  <c r="G85" i="36"/>
  <c r="G84" i="36"/>
  <c r="G83" i="36"/>
  <c r="G82" i="36"/>
  <c r="G81" i="36"/>
  <c r="G79" i="36"/>
  <c r="G78" i="36"/>
  <c r="G77" i="36"/>
  <c r="G76" i="36"/>
  <c r="G75" i="36"/>
  <c r="G74" i="36"/>
  <c r="G73" i="36"/>
  <c r="G72" i="36"/>
  <c r="G71" i="36"/>
  <c r="G70" i="36"/>
  <c r="G69" i="36"/>
  <c r="G68" i="36"/>
  <c r="G67" i="36"/>
  <c r="G66" i="36"/>
  <c r="G65" i="36"/>
  <c r="G64" i="36"/>
  <c r="G62" i="36"/>
  <c r="G61" i="36"/>
  <c r="G59" i="36"/>
  <c r="G58" i="36"/>
  <c r="G57" i="36"/>
  <c r="G56" i="36"/>
  <c r="G324" i="36"/>
  <c r="G323" i="36"/>
  <c r="G318" i="36"/>
  <c r="G317" i="36"/>
  <c r="G306" i="36"/>
  <c r="G295" i="36"/>
  <c r="G296" i="36" s="1"/>
  <c r="G44" i="36"/>
  <c r="G42" i="36"/>
  <c r="G6" i="36"/>
  <c r="F113" i="58"/>
  <c r="F99" i="58"/>
  <c r="F34" i="58"/>
  <c r="F48" i="58"/>
  <c r="G111" i="37" l="1"/>
  <c r="G114" i="37" s="1"/>
  <c r="C42" i="38" l="1"/>
  <c r="B42" i="38"/>
  <c r="F23" i="38"/>
  <c r="F130" i="37"/>
  <c r="E130" i="37"/>
  <c r="G129" i="37"/>
  <c r="G128" i="37"/>
  <c r="G127" i="37"/>
  <c r="G120" i="37"/>
  <c r="G124" i="37" s="1"/>
  <c r="F119" i="37"/>
  <c r="E119" i="37"/>
  <c r="G118" i="37"/>
  <c r="G119" i="37" s="1"/>
  <c r="G115" i="37"/>
  <c r="G117" i="37" s="1"/>
  <c r="E114" i="37"/>
  <c r="E110" i="37"/>
  <c r="G108" i="37"/>
  <c r="G110" i="37" s="1"/>
  <c r="G106" i="37"/>
  <c r="G105" i="37"/>
  <c r="F104" i="37"/>
  <c r="E104" i="37"/>
  <c r="G103" i="37"/>
  <c r="G99" i="37"/>
  <c r="G100" i="37" s="1"/>
  <c r="F96" i="37"/>
  <c r="E96" i="37"/>
  <c r="G91" i="37"/>
  <c r="G90" i="37"/>
  <c r="G89" i="37"/>
  <c r="G88" i="37"/>
  <c r="G82" i="37"/>
  <c r="G76" i="37"/>
  <c r="G74" i="37"/>
  <c r="G80" i="37"/>
  <c r="G77" i="37"/>
  <c r="E73" i="37"/>
  <c r="G72" i="37"/>
  <c r="G71" i="37"/>
  <c r="G69" i="37"/>
  <c r="E68" i="37"/>
  <c r="G67" i="37"/>
  <c r="G65" i="37"/>
  <c r="E62" i="37"/>
  <c r="G61" i="37"/>
  <c r="G60" i="37"/>
  <c r="G59" i="37"/>
  <c r="G58" i="37"/>
  <c r="G57" i="37"/>
  <c r="G56" i="37"/>
  <c r="G54" i="37"/>
  <c r="G53" i="37"/>
  <c r="G51" i="37"/>
  <c r="G50" i="37"/>
  <c r="G49" i="37"/>
  <c r="G48" i="37"/>
  <c r="G47" i="37"/>
  <c r="G46" i="37"/>
  <c r="G45" i="37"/>
  <c r="G44" i="37"/>
  <c r="G34" i="37"/>
  <c r="G33" i="37"/>
  <c r="G32" i="37"/>
  <c r="F31" i="37"/>
  <c r="F131" i="37" s="1"/>
  <c r="E31" i="37"/>
  <c r="G30" i="37"/>
  <c r="G23" i="37"/>
  <c r="G22" i="37"/>
  <c r="G20" i="37"/>
  <c r="G18" i="37"/>
  <c r="G17" i="37"/>
  <c r="G15" i="37"/>
  <c r="G13" i="37"/>
  <c r="G11" i="37"/>
  <c r="G10" i="37"/>
  <c r="G9" i="37"/>
  <c r="G8" i="37"/>
  <c r="G7" i="37"/>
  <c r="G5" i="37"/>
  <c r="G333" i="36"/>
  <c r="G336" i="36" s="1"/>
  <c r="G332" i="36"/>
  <c r="G327" i="36"/>
  <c r="G328" i="36" s="1"/>
  <c r="G322" i="36"/>
  <c r="G326" i="36" s="1"/>
  <c r="G313" i="36"/>
  <c r="G312" i="36"/>
  <c r="G321" i="36" s="1"/>
  <c r="G310" i="36"/>
  <c r="G311" i="36" s="1"/>
  <c r="G307" i="36"/>
  <c r="G305" i="36"/>
  <c r="G304" i="36"/>
  <c r="G301" i="36"/>
  <c r="G303" i="36" s="1"/>
  <c r="E300" i="36"/>
  <c r="G299" i="36"/>
  <c r="G300" i="36" s="1"/>
  <c r="G293" i="36"/>
  <c r="G294" i="36" s="1"/>
  <c r="G291" i="36"/>
  <c r="G292" i="36" s="1"/>
  <c r="G288" i="36"/>
  <c r="G287" i="36"/>
  <c r="G285" i="36"/>
  <c r="G286" i="36" s="1"/>
  <c r="F284" i="36"/>
  <c r="F337" i="36" s="1"/>
  <c r="G283" i="36"/>
  <c r="G284" i="36" s="1"/>
  <c r="G281" i="36"/>
  <c r="G282" i="36" s="1"/>
  <c r="G270" i="36"/>
  <c r="G269" i="36"/>
  <c r="G267" i="36"/>
  <c r="G268" i="36" s="1"/>
  <c r="G265" i="36"/>
  <c r="G262" i="36"/>
  <c r="G261" i="36"/>
  <c r="G259" i="36"/>
  <c r="G257" i="36"/>
  <c r="G255" i="36"/>
  <c r="G254" i="36"/>
  <c r="G253" i="36"/>
  <c r="G252" i="36"/>
  <c r="G251" i="36"/>
  <c r="G248" i="36"/>
  <c r="G243" i="36"/>
  <c r="G242" i="36"/>
  <c r="G234" i="36"/>
  <c r="G241" i="36" s="1"/>
  <c r="G231" i="36"/>
  <c r="G230" i="36"/>
  <c r="G228" i="36"/>
  <c r="G227" i="36"/>
  <c r="G233" i="36" s="1"/>
  <c r="G223" i="36"/>
  <c r="G222" i="36"/>
  <c r="G221" i="36"/>
  <c r="G219" i="36"/>
  <c r="G217" i="36"/>
  <c r="G207" i="36"/>
  <c r="G206" i="36"/>
  <c r="G199" i="36"/>
  <c r="G208" i="36" s="1"/>
  <c r="G197" i="36"/>
  <c r="G196" i="36"/>
  <c r="G195" i="36"/>
  <c r="G194" i="36"/>
  <c r="G192" i="36"/>
  <c r="G191" i="36"/>
  <c r="G190" i="36"/>
  <c r="G189" i="36"/>
  <c r="G184" i="36"/>
  <c r="G181" i="36"/>
  <c r="G180" i="36"/>
  <c r="G55" i="36"/>
  <c r="G54" i="36"/>
  <c r="G52" i="36"/>
  <c r="G51" i="36"/>
  <c r="G50" i="36"/>
  <c r="G179" i="36" s="1"/>
  <c r="G49" i="36"/>
  <c r="G48" i="36"/>
  <c r="G47" i="36"/>
  <c r="G46" i="36"/>
  <c r="G41" i="36"/>
  <c r="G40" i="36"/>
  <c r="G39" i="36"/>
  <c r="G38" i="36"/>
  <c r="G37" i="36"/>
  <c r="G34" i="36"/>
  <c r="G25" i="36"/>
  <c r="G24" i="36"/>
  <c r="G23" i="36"/>
  <c r="G22" i="36"/>
  <c r="G20" i="36"/>
  <c r="G19" i="36"/>
  <c r="G18" i="36"/>
  <c r="G17" i="36"/>
  <c r="G16" i="36"/>
  <c r="G15" i="36"/>
  <c r="G14" i="36"/>
  <c r="G13" i="36"/>
  <c r="G11" i="36"/>
  <c r="G10" i="36"/>
  <c r="G9" i="36"/>
  <c r="G8" i="36"/>
  <c r="G7" i="36"/>
  <c r="E131" i="37" l="1"/>
  <c r="G266" i="36"/>
  <c r="E337" i="36"/>
  <c r="G45" i="36"/>
  <c r="G36" i="36"/>
  <c r="G188" i="36"/>
  <c r="G258" i="36"/>
  <c r="G24" i="37"/>
  <c r="G130" i="37"/>
  <c r="G81" i="37"/>
  <c r="G92" i="37"/>
  <c r="G107" i="37"/>
  <c r="G309" i="36"/>
  <c r="G224" i="36"/>
  <c r="G271" i="36"/>
  <c r="G290" i="36"/>
  <c r="G73" i="37"/>
  <c r="G68" i="37"/>
  <c r="G16" i="37"/>
  <c r="G62" i="37"/>
  <c r="G31" i="37"/>
  <c r="G104" i="37"/>
  <c r="F115" i="58"/>
  <c r="F107" i="58"/>
  <c r="F9" i="58"/>
  <c r="F116" i="58" s="1"/>
  <c r="G131" i="37" l="1"/>
  <c r="F22" i="38" l="1"/>
  <c r="M62" i="33" l="1"/>
  <c r="F20" i="38" l="1"/>
  <c r="M11" i="33" l="1"/>
  <c r="E16" i="32"/>
  <c r="F21" i="38" l="1"/>
  <c r="F4" i="38"/>
  <c r="F5" i="38"/>
  <c r="F6" i="38"/>
  <c r="F7" i="38"/>
  <c r="F8" i="38"/>
  <c r="F9" i="38"/>
  <c r="F10" i="38"/>
  <c r="F11" i="38"/>
  <c r="F12" i="38"/>
  <c r="F13" i="38"/>
  <c r="F14" i="38"/>
  <c r="F15" i="38"/>
  <c r="F16" i="38"/>
  <c r="F17" i="38"/>
  <c r="F18" i="38"/>
  <c r="D51" i="33" l="1"/>
  <c r="I9" i="32"/>
  <c r="J19" i="32"/>
  <c r="I19" i="32"/>
  <c r="M49" i="33" l="1"/>
  <c r="F19" i="38"/>
  <c r="G193" i="36"/>
  <c r="G198" i="36" s="1"/>
  <c r="G337" i="36" s="1"/>
  <c r="J18" i="32"/>
  <c r="J20" i="32" s="1"/>
  <c r="I18" i="32"/>
  <c r="H18" i="32"/>
  <c r="E18" i="32"/>
  <c r="I7" i="32"/>
  <c r="J7" i="32"/>
  <c r="I8" i="32"/>
  <c r="J8" i="32"/>
  <c r="J9" i="32"/>
  <c r="I10" i="32"/>
  <c r="J10" i="32"/>
  <c r="I11" i="32"/>
  <c r="J11" i="32"/>
  <c r="I12" i="32"/>
  <c r="J12" i="32"/>
  <c r="I13" i="32"/>
  <c r="J13" i="32"/>
  <c r="I14" i="32"/>
  <c r="J14" i="32"/>
  <c r="I15" i="32"/>
  <c r="J15" i="32"/>
  <c r="I16" i="32"/>
  <c r="J16" i="32"/>
  <c r="I17" i="32"/>
  <c r="J17" i="32"/>
  <c r="J6" i="32"/>
  <c r="H17" i="32"/>
  <c r="H7" i="32"/>
  <c r="H8" i="32"/>
  <c r="H9" i="32"/>
  <c r="H10" i="32"/>
  <c r="H11" i="32"/>
  <c r="H12" i="32"/>
  <c r="H13" i="32"/>
  <c r="H14" i="32"/>
  <c r="H15" i="32"/>
  <c r="H16" i="32"/>
  <c r="H6" i="32"/>
  <c r="E17" i="32"/>
  <c r="E7" i="32"/>
  <c r="E8" i="32"/>
  <c r="E9" i="32"/>
  <c r="E10" i="32"/>
  <c r="E11" i="32"/>
  <c r="E12" i="32"/>
  <c r="E13" i="32"/>
  <c r="E14" i="32"/>
  <c r="E15" i="32"/>
  <c r="E6" i="32"/>
  <c r="F33" i="38"/>
  <c r="M100" i="33"/>
  <c r="L99" i="33"/>
  <c r="K99" i="33"/>
  <c r="L48" i="33"/>
  <c r="K48" i="33"/>
  <c r="M98" i="33"/>
  <c r="M47" i="33"/>
  <c r="M97" i="33"/>
  <c r="M46" i="33"/>
  <c r="M96" i="33"/>
  <c r="M45" i="33"/>
  <c r="M95" i="33"/>
  <c r="M44" i="33"/>
  <c r="M94" i="33"/>
  <c r="M43" i="33"/>
  <c r="M93" i="33"/>
  <c r="M42" i="33"/>
  <c r="M92" i="33"/>
  <c r="M41" i="33"/>
  <c r="L91" i="33"/>
  <c r="K91" i="33"/>
  <c r="L40" i="33"/>
  <c r="K40" i="33"/>
  <c r="M90" i="33"/>
  <c r="M39" i="33"/>
  <c r="M89" i="33"/>
  <c r="M38" i="33"/>
  <c r="M88" i="33"/>
  <c r="M37" i="33"/>
  <c r="M87" i="33"/>
  <c r="M36" i="33"/>
  <c r="M86" i="33"/>
  <c r="M35" i="33"/>
  <c r="M85" i="33"/>
  <c r="M34" i="33"/>
  <c r="M84" i="33"/>
  <c r="M83" i="33"/>
  <c r="M32" i="33"/>
  <c r="L82" i="33"/>
  <c r="K82" i="33"/>
  <c r="L31" i="33"/>
  <c r="K31" i="33"/>
  <c r="M81" i="33"/>
  <c r="M30" i="33"/>
  <c r="M80" i="33"/>
  <c r="M29" i="33"/>
  <c r="M79" i="33"/>
  <c r="M28" i="33"/>
  <c r="M78" i="33"/>
  <c r="M27" i="33"/>
  <c r="M77" i="33"/>
  <c r="M26" i="33"/>
  <c r="M76" i="33"/>
  <c r="M25" i="33"/>
  <c r="M75" i="33"/>
  <c r="M24" i="33"/>
  <c r="M74" i="33"/>
  <c r="M23" i="33"/>
  <c r="M73" i="33"/>
  <c r="M22" i="33"/>
  <c r="L72" i="33"/>
  <c r="K72" i="33"/>
  <c r="L21" i="33"/>
  <c r="K21" i="33"/>
  <c r="M71" i="33"/>
  <c r="M20" i="33"/>
  <c r="M70" i="33"/>
  <c r="M19" i="33"/>
  <c r="M69" i="33"/>
  <c r="M18" i="33"/>
  <c r="M68" i="33"/>
  <c r="M17" i="33"/>
  <c r="M67" i="33"/>
  <c r="M16" i="33"/>
  <c r="M66" i="33"/>
  <c r="M15" i="33"/>
  <c r="M65" i="33"/>
  <c r="M14" i="33"/>
  <c r="M64" i="33"/>
  <c r="M13" i="33"/>
  <c r="M63" i="33"/>
  <c r="M12" i="33"/>
  <c r="M61" i="33"/>
  <c r="M10" i="33"/>
  <c r="M60" i="33"/>
  <c r="M9" i="33"/>
  <c r="M59" i="33"/>
  <c r="M8" i="33"/>
  <c r="M58" i="33"/>
  <c r="M7" i="33"/>
  <c r="M57" i="33"/>
  <c r="M6" i="33"/>
  <c r="E102" i="33"/>
  <c r="D102" i="33"/>
  <c r="E51" i="33"/>
  <c r="F101" i="33"/>
  <c r="F50" i="33"/>
  <c r="F100" i="33"/>
  <c r="F49" i="33"/>
  <c r="F99" i="33"/>
  <c r="F48" i="33"/>
  <c r="F98" i="33"/>
  <c r="F47" i="33"/>
  <c r="F97" i="33"/>
  <c r="F46" i="33"/>
  <c r="F96" i="33"/>
  <c r="F45" i="33"/>
  <c r="F95" i="33"/>
  <c r="F44" i="33"/>
  <c r="F94" i="33"/>
  <c r="F43" i="33"/>
  <c r="F93" i="33"/>
  <c r="F42" i="33"/>
  <c r="F92" i="33"/>
  <c r="F41" i="33"/>
  <c r="F91" i="33"/>
  <c r="F40" i="33"/>
  <c r="F90" i="33"/>
  <c r="F39" i="33"/>
  <c r="F89" i="33"/>
  <c r="F38" i="33"/>
  <c r="F88" i="33"/>
  <c r="F37" i="33"/>
  <c r="F87" i="33"/>
  <c r="F36" i="33"/>
  <c r="E86" i="33"/>
  <c r="D86" i="33"/>
  <c r="E35" i="33"/>
  <c r="D35" i="33"/>
  <c r="F85" i="33"/>
  <c r="F34" i="33"/>
  <c r="F84" i="33"/>
  <c r="F33" i="33"/>
  <c r="F83" i="33"/>
  <c r="F32" i="33"/>
  <c r="F82" i="33"/>
  <c r="F31" i="33"/>
  <c r="F81" i="33"/>
  <c r="F30" i="33"/>
  <c r="F80" i="33"/>
  <c r="F29" i="33"/>
  <c r="F79" i="33"/>
  <c r="F28" i="33"/>
  <c r="F78" i="33"/>
  <c r="F27" i="33"/>
  <c r="F77" i="33"/>
  <c r="F26" i="33"/>
  <c r="F76" i="33"/>
  <c r="F25" i="33"/>
  <c r="E75" i="33"/>
  <c r="D75" i="33"/>
  <c r="D24" i="33"/>
  <c r="F74" i="33"/>
  <c r="F23" i="33"/>
  <c r="F73" i="33"/>
  <c r="F22" i="33"/>
  <c r="F72" i="33"/>
  <c r="F21" i="33"/>
  <c r="F71" i="33"/>
  <c r="F20" i="33"/>
  <c r="F70" i="33"/>
  <c r="F19" i="33"/>
  <c r="F69" i="33"/>
  <c r="F18" i="33"/>
  <c r="E68" i="33"/>
  <c r="F68" i="33" s="1"/>
  <c r="D17" i="33"/>
  <c r="F67" i="33"/>
  <c r="F16" i="33"/>
  <c r="F66" i="33"/>
  <c r="F15" i="33"/>
  <c r="F65" i="33"/>
  <c r="F14" i="33"/>
  <c r="F64" i="33"/>
  <c r="F13" i="33"/>
  <c r="F63" i="33"/>
  <c r="F12" i="33"/>
  <c r="F62" i="33"/>
  <c r="F11" i="33"/>
  <c r="F61" i="33"/>
  <c r="F10" i="33"/>
  <c r="F60" i="33"/>
  <c r="F9" i="33"/>
  <c r="F59" i="33"/>
  <c r="F8" i="33"/>
  <c r="F58" i="33"/>
  <c r="F7" i="33"/>
  <c r="F57" i="33"/>
  <c r="F6" i="33"/>
  <c r="G20" i="32"/>
  <c r="F20" i="32"/>
  <c r="D20" i="32"/>
  <c r="H19" i="32"/>
  <c r="E19" i="32"/>
  <c r="G30" i="38"/>
  <c r="F30" i="38"/>
  <c r="G41" i="38"/>
  <c r="G40" i="38"/>
  <c r="G39" i="38"/>
  <c r="G38" i="38"/>
  <c r="G37" i="38"/>
  <c r="G36" i="38"/>
  <c r="G35" i="38"/>
  <c r="G34" i="38"/>
  <c r="G33" i="38"/>
  <c r="G32" i="38"/>
  <c r="G31" i="38"/>
  <c r="F41" i="38"/>
  <c r="F40" i="38"/>
  <c r="F39" i="38"/>
  <c r="F38" i="38"/>
  <c r="F37" i="38"/>
  <c r="F36" i="38"/>
  <c r="F35" i="38"/>
  <c r="F34" i="38"/>
  <c r="F32" i="38"/>
  <c r="F31" i="38"/>
  <c r="D42" i="38"/>
  <c r="F102" i="33" l="1"/>
  <c r="F42" i="38"/>
  <c r="H20" i="32"/>
  <c r="K101" i="33"/>
  <c r="F86" i="33"/>
  <c r="F75" i="33"/>
  <c r="M31" i="33"/>
  <c r="M21" i="33"/>
  <c r="F17" i="33"/>
  <c r="K7" i="32"/>
  <c r="K17" i="32"/>
  <c r="E20" i="32"/>
  <c r="K6" i="32"/>
  <c r="K16" i="32"/>
  <c r="K12" i="32"/>
  <c r="M91" i="33"/>
  <c r="M82" i="33"/>
  <c r="M72" i="33"/>
  <c r="K50" i="33"/>
  <c r="M48" i="33"/>
  <c r="F35" i="33"/>
  <c r="K15" i="32"/>
  <c r="G42" i="38"/>
  <c r="K10" i="32"/>
  <c r="K18" i="32"/>
  <c r="I20" i="32"/>
  <c r="K19" i="32"/>
  <c r="M40" i="33"/>
  <c r="K11" i="32"/>
  <c r="K9" i="32"/>
  <c r="M99" i="33"/>
  <c r="L101" i="33"/>
  <c r="F51" i="33"/>
  <c r="K13" i="32"/>
  <c r="L50" i="33"/>
  <c r="F24" i="33"/>
  <c r="K8" i="32"/>
  <c r="K14" i="32"/>
  <c r="K20" i="32" l="1"/>
  <c r="M101" i="33"/>
  <c r="M50" i="33"/>
</calcChain>
</file>

<file path=xl/sharedStrings.xml><?xml version="1.0" encoding="utf-8"?>
<sst xmlns="http://schemas.openxmlformats.org/spreadsheetml/2006/main" count="1819" uniqueCount="822">
  <si>
    <t>韓国</t>
  </si>
  <si>
    <t>ロシア</t>
  </si>
  <si>
    <t>中国</t>
  </si>
  <si>
    <t>オーストラリア</t>
  </si>
  <si>
    <t>新潟</t>
  </si>
  <si>
    <t>北海道</t>
  </si>
  <si>
    <t>計</t>
    <rPh sb="0" eb="1">
      <t>ケイ</t>
    </rPh>
    <phoneticPr fontId="2"/>
  </si>
  <si>
    <t>アメリカ</t>
  </si>
  <si>
    <t>インドネシア</t>
  </si>
  <si>
    <t>金属くず</t>
  </si>
  <si>
    <t>再利用資材</t>
  </si>
  <si>
    <t>染料・塗料・合成樹脂・その他化学工業品</t>
  </si>
  <si>
    <t>セメント</t>
  </si>
  <si>
    <t>製材</t>
  </si>
  <si>
    <t>石材</t>
  </si>
  <si>
    <t>石炭</t>
  </si>
  <si>
    <t>麦</t>
  </si>
  <si>
    <t>農水産品</t>
  </si>
  <si>
    <t>米</t>
  </si>
  <si>
    <t>とうもろこし</t>
  </si>
  <si>
    <t>豆類</t>
  </si>
  <si>
    <t>その他雑穀</t>
  </si>
  <si>
    <t>野菜・果物</t>
  </si>
  <si>
    <t>綿花</t>
  </si>
  <si>
    <t>その他農産品</t>
  </si>
  <si>
    <t>羊毛</t>
  </si>
  <si>
    <t>その他畜産品</t>
  </si>
  <si>
    <t>水産品</t>
  </si>
  <si>
    <t>原木</t>
  </si>
  <si>
    <t>林産品</t>
  </si>
  <si>
    <t>樹脂類</t>
  </si>
  <si>
    <t>木材チップ</t>
  </si>
  <si>
    <t>その他林産品</t>
  </si>
  <si>
    <t>薪炭</t>
  </si>
  <si>
    <t>鉱産品</t>
  </si>
  <si>
    <t>鉄鉱石</t>
  </si>
  <si>
    <t>金属鉱</t>
  </si>
  <si>
    <t>砂利・砂</t>
  </si>
  <si>
    <t>原油</t>
  </si>
  <si>
    <t>りん鉱石</t>
  </si>
  <si>
    <t>石灰石</t>
  </si>
  <si>
    <t>原塩</t>
  </si>
  <si>
    <t>非金属鉱物</t>
  </si>
  <si>
    <t>鉄鋼</t>
  </si>
  <si>
    <t>金属機械工業品</t>
  </si>
  <si>
    <t>鋼材</t>
  </si>
  <si>
    <t>非鉄金属</t>
  </si>
  <si>
    <t>金属製品</t>
  </si>
  <si>
    <t>鉄道車両</t>
  </si>
  <si>
    <t>完成自動車</t>
  </si>
  <si>
    <t>その他輸送用車両</t>
  </si>
  <si>
    <t>二輪自動車</t>
  </si>
  <si>
    <t>自動車部品</t>
  </si>
  <si>
    <t>その他輸送機械</t>
  </si>
  <si>
    <t>産業機械</t>
  </si>
  <si>
    <t>電気機械</t>
  </si>
  <si>
    <t>測量・光学・医療用機械</t>
  </si>
  <si>
    <t>事務用機器</t>
  </si>
  <si>
    <t>その他機械</t>
  </si>
  <si>
    <t>陶磁器</t>
  </si>
  <si>
    <t>化学工業品</t>
  </si>
  <si>
    <t>ガラス類</t>
  </si>
  <si>
    <t>窯業品</t>
  </si>
  <si>
    <t>重油</t>
  </si>
  <si>
    <t>ＬＮＧ（液化天然ガス）</t>
  </si>
  <si>
    <t>ＬＰＧ（液化石油ガス）</t>
  </si>
  <si>
    <t>その他石油製品</t>
  </si>
  <si>
    <t>コークス</t>
  </si>
  <si>
    <t>石炭製品</t>
  </si>
  <si>
    <t>化学薬品</t>
  </si>
  <si>
    <t>化学肥料</t>
  </si>
  <si>
    <t>紙・パルプ</t>
  </si>
  <si>
    <t>軽工業品</t>
  </si>
  <si>
    <t>糸及び紡績半製品</t>
  </si>
  <si>
    <t>その他繊維工業品</t>
  </si>
  <si>
    <t>砂糖</t>
  </si>
  <si>
    <t>製造食品</t>
  </si>
  <si>
    <t>飲料</t>
  </si>
  <si>
    <t>水</t>
  </si>
  <si>
    <t>たばこ</t>
  </si>
  <si>
    <t>その他食料工業品</t>
  </si>
  <si>
    <t>がん具</t>
  </si>
  <si>
    <t>衣服・身廻品・はきもの</t>
  </si>
  <si>
    <t>文房具・運動娯楽用品・楽器</t>
  </si>
  <si>
    <t>家具装備品</t>
  </si>
  <si>
    <t>その他日用品</t>
  </si>
  <si>
    <t>ゴム製品</t>
  </si>
  <si>
    <t>木製品</t>
  </si>
  <si>
    <t>その他製造工業品</t>
  </si>
  <si>
    <t>特殊品</t>
  </si>
  <si>
    <t>動植物性製造飼肥料</t>
  </si>
  <si>
    <t>廃棄物</t>
  </si>
  <si>
    <t>廃土砂</t>
  </si>
  <si>
    <t>輸送用容器</t>
  </si>
  <si>
    <t>取合せ品</t>
  </si>
  <si>
    <t>分類不能のもの</t>
  </si>
  <si>
    <t>海上</t>
  </si>
  <si>
    <t>千葉</t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</si>
  <si>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</si>
  <si>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</si>
  <si>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</si>
  <si>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</si>
  <si>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</si>
  <si>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</si>
  <si>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</si>
  <si>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</si>
  <si>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</si>
  <si>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月</t>
    <rPh sb="0" eb="1">
      <t>ツキ</t>
    </rPh>
    <phoneticPr fontId="2"/>
  </si>
  <si>
    <t>品種分類</t>
    <rPh sb="0" eb="2">
      <t>ヒンシュ</t>
    </rPh>
    <rPh sb="2" eb="4">
      <t>ブンルイ</t>
    </rPh>
    <phoneticPr fontId="2"/>
  </si>
  <si>
    <t>出入別</t>
    <rPh sb="0" eb="2">
      <t>デイ</t>
    </rPh>
    <rPh sb="2" eb="3">
      <t>ベツ</t>
    </rPh>
    <phoneticPr fontId="2"/>
  </si>
  <si>
    <t>小　　　計</t>
    <rPh sb="0" eb="1">
      <t>ショウ</t>
    </rPh>
    <rPh sb="4" eb="5">
      <t>ケイ</t>
    </rPh>
    <phoneticPr fontId="2"/>
  </si>
  <si>
    <t>３．輸移出貨物品種別表</t>
    <rPh sb="2" eb="5">
      <t>ユイシュツ</t>
    </rPh>
    <rPh sb="5" eb="7">
      <t>カモツ</t>
    </rPh>
    <rPh sb="7" eb="10">
      <t>ヒンシュベツ</t>
    </rPh>
    <rPh sb="10" eb="11">
      <t>ヒョウ</t>
    </rPh>
    <phoneticPr fontId="2"/>
  </si>
  <si>
    <t>合　　　計</t>
    <rPh sb="0" eb="1">
      <t>ゴウ</t>
    </rPh>
    <rPh sb="4" eb="5">
      <t>ケイ</t>
    </rPh>
    <phoneticPr fontId="2"/>
  </si>
  <si>
    <t>出　　　貨</t>
    <rPh sb="0" eb="1">
      <t>デ</t>
    </rPh>
    <rPh sb="4" eb="5">
      <t>カ</t>
    </rPh>
    <phoneticPr fontId="2"/>
  </si>
  <si>
    <t>４．輸移入貨物品種別表</t>
    <rPh sb="2" eb="3">
      <t>ユ</t>
    </rPh>
    <rPh sb="3" eb="5">
      <t>イニュウ</t>
    </rPh>
    <rPh sb="5" eb="7">
      <t>カモツ</t>
    </rPh>
    <rPh sb="7" eb="10">
      <t>ヒンシュベツ</t>
    </rPh>
    <rPh sb="10" eb="11">
      <t>ヒョウ</t>
    </rPh>
    <phoneticPr fontId="2"/>
  </si>
  <si>
    <t>飛島</t>
  </si>
  <si>
    <t>ウラジオストック</t>
  </si>
  <si>
    <t>ボストーチヌイ</t>
  </si>
  <si>
    <t>品　　　　　種</t>
    <rPh sb="0" eb="1">
      <t>シナ</t>
    </rPh>
    <rPh sb="6" eb="7">
      <t>タネ</t>
    </rPh>
    <phoneticPr fontId="2"/>
  </si>
  <si>
    <t>仕向地及び仕出地</t>
    <rPh sb="0" eb="2">
      <t>シムケ</t>
    </rPh>
    <rPh sb="2" eb="3">
      <t>チ</t>
    </rPh>
    <rPh sb="3" eb="4">
      <t>オヨ</t>
    </rPh>
    <rPh sb="5" eb="7">
      <t>シダ</t>
    </rPh>
    <rPh sb="7" eb="8">
      <t>チ</t>
    </rPh>
    <phoneticPr fontId="2"/>
  </si>
  <si>
    <t>農水産品</t>
    <rPh sb="0" eb="3">
      <t>ノウスイサン</t>
    </rPh>
    <rPh sb="3" eb="4">
      <t>ヒン</t>
    </rPh>
    <phoneticPr fontId="2"/>
  </si>
  <si>
    <t>雑工業品</t>
    <rPh sb="0" eb="1">
      <t>ザツ</t>
    </rPh>
    <rPh sb="1" eb="4">
      <t>コウギョウヒン</t>
    </rPh>
    <phoneticPr fontId="2"/>
  </si>
  <si>
    <t>６．品種別内国貿易表</t>
    <rPh sb="2" eb="5">
      <t>ヒンシュベツ</t>
    </rPh>
    <rPh sb="5" eb="6">
      <t>ナイ</t>
    </rPh>
    <rPh sb="6" eb="7">
      <t>コク</t>
    </rPh>
    <rPh sb="7" eb="9">
      <t>ボウエキ</t>
    </rPh>
    <rPh sb="9" eb="10">
      <t>ヒョウ</t>
    </rPh>
    <phoneticPr fontId="2"/>
  </si>
  <si>
    <t>都道府県名</t>
    <rPh sb="0" eb="4">
      <t>トドウフケン</t>
    </rPh>
    <rPh sb="4" eb="5">
      <t>メイ</t>
    </rPh>
    <phoneticPr fontId="2"/>
  </si>
  <si>
    <t>７．国別外国貿易表</t>
    <rPh sb="2" eb="4">
      <t>クニベツ</t>
    </rPh>
    <rPh sb="4" eb="6">
      <t>ガイコク</t>
    </rPh>
    <rPh sb="6" eb="8">
      <t>ボウエキ</t>
    </rPh>
    <rPh sb="8" eb="9">
      <t>ヒョウ</t>
    </rPh>
    <phoneticPr fontId="2"/>
  </si>
  <si>
    <t>貨物量（トン）</t>
    <rPh sb="0" eb="3">
      <t>カモツリョウ</t>
    </rPh>
    <phoneticPr fontId="2"/>
  </si>
  <si>
    <t>８．都道府県別内国貿易表</t>
    <rPh sb="2" eb="6">
      <t>トドウフケン</t>
    </rPh>
    <rPh sb="6" eb="7">
      <t>ベツ</t>
    </rPh>
    <rPh sb="7" eb="9">
      <t>ナイコク</t>
    </rPh>
    <rPh sb="9" eb="11">
      <t>ボウエキ</t>
    </rPh>
    <rPh sb="11" eb="12">
      <t>ヒョウ</t>
    </rPh>
    <phoneticPr fontId="2"/>
  </si>
  <si>
    <t>北洋材</t>
    <rPh sb="0" eb="3">
      <t>ホクヨウザイ</t>
    </rPh>
    <phoneticPr fontId="2"/>
  </si>
  <si>
    <t>材別</t>
    <rPh sb="0" eb="1">
      <t>ザイ</t>
    </rPh>
    <rPh sb="1" eb="2">
      <t>ベツ</t>
    </rPh>
    <phoneticPr fontId="2"/>
  </si>
  <si>
    <t>９．木材輸入状況</t>
    <rPh sb="2" eb="4">
      <t>モクザイ</t>
    </rPh>
    <rPh sb="4" eb="6">
      <t>ユニュウ</t>
    </rPh>
    <rPh sb="6" eb="8">
      <t>ジョウキョウ</t>
    </rPh>
    <phoneticPr fontId="2"/>
  </si>
  <si>
    <t>輸　出</t>
    <rPh sb="0" eb="1">
      <t>ユ</t>
    </rPh>
    <rPh sb="2" eb="3">
      <t>デ</t>
    </rPh>
    <phoneticPr fontId="2"/>
  </si>
  <si>
    <t>石材</t>
    <rPh sb="0" eb="2">
      <t>セキザイ</t>
    </rPh>
    <phoneticPr fontId="2"/>
  </si>
  <si>
    <t>（単位：トン）</t>
    <rPh sb="1" eb="3">
      <t>タンイ</t>
    </rPh>
    <phoneticPr fontId="2"/>
  </si>
  <si>
    <t>室蘭</t>
  </si>
  <si>
    <t>鹿島</t>
  </si>
  <si>
    <t>川崎</t>
  </si>
  <si>
    <t>姫川</t>
  </si>
  <si>
    <t>清水</t>
  </si>
  <si>
    <t>須崎</t>
  </si>
  <si>
    <t>２．輸移出入貨物月別表</t>
    <rPh sb="2" eb="5">
      <t>ユイシュツ</t>
    </rPh>
    <rPh sb="5" eb="6">
      <t>ニュウ</t>
    </rPh>
    <rPh sb="6" eb="8">
      <t>カモツ</t>
    </rPh>
    <rPh sb="8" eb="10">
      <t>ツキベツ</t>
    </rPh>
    <rPh sb="10" eb="11">
      <t>ヒョウ</t>
    </rPh>
    <phoneticPr fontId="2"/>
  </si>
  <si>
    <t>入　　　貨</t>
    <rPh sb="0" eb="1">
      <t>ニュウ</t>
    </rPh>
    <rPh sb="4" eb="5">
      <t>カ</t>
    </rPh>
    <phoneticPr fontId="2"/>
  </si>
  <si>
    <t>窯業品</t>
    <rPh sb="0" eb="2">
      <t>ヨウギョウ</t>
    </rPh>
    <rPh sb="2" eb="3">
      <t>ヒン</t>
    </rPh>
    <phoneticPr fontId="2"/>
  </si>
  <si>
    <t>５．品種別外国貿易表</t>
    <rPh sb="2" eb="3">
      <t>ヒン</t>
    </rPh>
    <rPh sb="3" eb="5">
      <t>シュベツ</t>
    </rPh>
    <rPh sb="5" eb="7">
      <t>ガイコク</t>
    </rPh>
    <rPh sb="7" eb="9">
      <t>ボウエキ</t>
    </rPh>
    <rPh sb="9" eb="10">
      <t>ヒョウ</t>
    </rPh>
    <phoneticPr fontId="2"/>
  </si>
  <si>
    <t>中国</t>
    <rPh sb="0" eb="2">
      <t>チュウゴク</t>
    </rPh>
    <phoneticPr fontId="2"/>
  </si>
  <si>
    <t>北海道</t>
    <rPh sb="0" eb="3">
      <t>ホッカイドウ</t>
    </rPh>
    <phoneticPr fontId="2"/>
  </si>
  <si>
    <t>山形県</t>
    <rPh sb="0" eb="3">
      <t>ヤマガタケン</t>
    </rPh>
    <phoneticPr fontId="2"/>
  </si>
  <si>
    <t>台湾</t>
  </si>
  <si>
    <t>シンガポール</t>
  </si>
  <si>
    <t>タイ</t>
  </si>
  <si>
    <t>フィリピン</t>
  </si>
  <si>
    <t>マレーシア</t>
  </si>
  <si>
    <t>ベトナム</t>
  </si>
  <si>
    <t>インド</t>
  </si>
  <si>
    <t>スペイン</t>
  </si>
  <si>
    <t>ドイツ</t>
  </si>
  <si>
    <t>オランダ</t>
  </si>
  <si>
    <t>スウェーデン</t>
  </si>
  <si>
    <t>ハンブルグ</t>
  </si>
  <si>
    <t>レムチャバン</t>
  </si>
  <si>
    <t>バレンシア</t>
  </si>
  <si>
    <t>サバンナ</t>
  </si>
  <si>
    <t>ポートケラン</t>
  </si>
  <si>
    <t>スロベニア</t>
  </si>
  <si>
    <t>コーペル</t>
  </si>
  <si>
    <t>ロッテルダム</t>
  </si>
  <si>
    <t>ロサンゼルス</t>
  </si>
  <si>
    <t>ジャカルタ</t>
  </si>
  <si>
    <t>パンジャン</t>
  </si>
  <si>
    <t>セマラン</t>
  </si>
  <si>
    <t>県内諸港</t>
  </si>
  <si>
    <t>仙台塩釜</t>
  </si>
  <si>
    <t>（製材内数）</t>
    <rPh sb="1" eb="3">
      <t>セイザイ</t>
    </rPh>
    <rPh sb="3" eb="4">
      <t>ウチ</t>
    </rPh>
    <rPh sb="4" eb="5">
      <t>スウ</t>
    </rPh>
    <phoneticPr fontId="2"/>
  </si>
  <si>
    <t>米材その他</t>
    <rPh sb="0" eb="1">
      <t>ベイ</t>
    </rPh>
    <rPh sb="1" eb="2">
      <t>ザイ</t>
    </rPh>
    <rPh sb="4" eb="5">
      <t>タ</t>
    </rPh>
    <phoneticPr fontId="2"/>
  </si>
  <si>
    <t>アラブ首長国</t>
  </si>
  <si>
    <t>ブラジル</t>
  </si>
  <si>
    <t>その他</t>
  </si>
  <si>
    <t>中国（ホンコン）</t>
  </si>
  <si>
    <t>サントス</t>
  </si>
  <si>
    <t>ナヴァセバ</t>
  </si>
  <si>
    <t>貨物量（トン）</t>
    <rPh sb="0" eb="2">
      <t>カモツ</t>
    </rPh>
    <rPh sb="2" eb="3">
      <t>リョウ</t>
    </rPh>
    <phoneticPr fontId="2"/>
  </si>
  <si>
    <t>尻屋岬</t>
  </si>
  <si>
    <t>諸港</t>
    <phoneticPr fontId="2"/>
  </si>
  <si>
    <t>金属くず</t>
    <rPh sb="0" eb="2">
      <t>キンゾク</t>
    </rPh>
    <phoneticPr fontId="2"/>
  </si>
  <si>
    <t>イギリス</t>
    <phoneticPr fontId="2"/>
  </si>
  <si>
    <t>染料・塗料・合成樹脂・その他化学工業品</t>
    <rPh sb="0" eb="2">
      <t>センリョウ</t>
    </rPh>
    <rPh sb="3" eb="5">
      <t>トリョウ</t>
    </rPh>
    <rPh sb="6" eb="8">
      <t>ゴウセイ</t>
    </rPh>
    <rPh sb="8" eb="10">
      <t>ジュシ</t>
    </rPh>
    <rPh sb="13" eb="14">
      <t>タ</t>
    </rPh>
    <rPh sb="14" eb="19">
      <t>カガクコウギョウヒン</t>
    </rPh>
    <phoneticPr fontId="2"/>
  </si>
  <si>
    <t>産業機械</t>
    <rPh sb="0" eb="2">
      <t>サンギョウ</t>
    </rPh>
    <rPh sb="2" eb="4">
      <t>キカイ</t>
    </rPh>
    <phoneticPr fontId="2"/>
  </si>
  <si>
    <t>製造食品</t>
    <phoneticPr fontId="2"/>
  </si>
  <si>
    <t>非金属鉱物</t>
    <rPh sb="0" eb="3">
      <t>ヒキンゾク</t>
    </rPh>
    <rPh sb="3" eb="5">
      <t>コウブツ</t>
    </rPh>
    <phoneticPr fontId="2"/>
  </si>
  <si>
    <t>砂利・砂</t>
    <rPh sb="0" eb="2">
      <t>ジャリ</t>
    </rPh>
    <rPh sb="3" eb="4">
      <t>スナ</t>
    </rPh>
    <phoneticPr fontId="2"/>
  </si>
  <si>
    <t>レムチャバン</t>
    <phoneticPr fontId="2"/>
  </si>
  <si>
    <t>マニラ</t>
    <phoneticPr fontId="2"/>
  </si>
  <si>
    <t>その他農産品</t>
    <rPh sb="2" eb="3">
      <t>タ</t>
    </rPh>
    <phoneticPr fontId="2"/>
  </si>
  <si>
    <t>ワンポア（黄埔）</t>
    <rPh sb="5" eb="6">
      <t>キ</t>
    </rPh>
    <rPh sb="6" eb="7">
      <t>ホ</t>
    </rPh>
    <phoneticPr fontId="2"/>
  </si>
  <si>
    <t>イエンタイ（煙台）</t>
    <rPh sb="6" eb="7">
      <t>エン</t>
    </rPh>
    <rPh sb="7" eb="8">
      <t>タイ</t>
    </rPh>
    <phoneticPr fontId="2"/>
  </si>
  <si>
    <t>韓国</t>
    <rPh sb="0" eb="2">
      <t>カンコク</t>
    </rPh>
    <phoneticPr fontId="2"/>
  </si>
  <si>
    <t>クンサン（群山）</t>
    <rPh sb="5" eb="6">
      <t>グン</t>
    </rPh>
    <rPh sb="6" eb="7">
      <t>ヤマ</t>
    </rPh>
    <phoneticPr fontId="2"/>
  </si>
  <si>
    <t>インチョン（仁川）</t>
    <rPh sb="6" eb="7">
      <t>ジン</t>
    </rPh>
    <rPh sb="7" eb="8">
      <t>カワ</t>
    </rPh>
    <phoneticPr fontId="2"/>
  </si>
  <si>
    <t>窯業品</t>
    <rPh sb="0" eb="2">
      <t>ヨウギョウ</t>
    </rPh>
    <rPh sb="2" eb="3">
      <t>シナ</t>
    </rPh>
    <phoneticPr fontId="2"/>
  </si>
  <si>
    <t>化学肥料</t>
    <rPh sb="0" eb="2">
      <t>カガク</t>
    </rPh>
    <rPh sb="2" eb="4">
      <t>ヒリョウ</t>
    </rPh>
    <phoneticPr fontId="2"/>
  </si>
  <si>
    <t>紙・パルプ</t>
    <rPh sb="0" eb="1">
      <t>カミ</t>
    </rPh>
    <phoneticPr fontId="2"/>
  </si>
  <si>
    <t>豆類</t>
    <phoneticPr fontId="2"/>
  </si>
  <si>
    <t>化学薬品</t>
    <rPh sb="0" eb="2">
      <t>カガク</t>
    </rPh>
    <phoneticPr fontId="2"/>
  </si>
  <si>
    <t>その他製造工業品</t>
    <rPh sb="2" eb="3">
      <t>タ</t>
    </rPh>
    <rPh sb="3" eb="5">
      <t>セイゾウ</t>
    </rPh>
    <rPh sb="5" eb="7">
      <t>コウギョウ</t>
    </rPh>
    <rPh sb="7" eb="8">
      <t>ヒン</t>
    </rPh>
    <phoneticPr fontId="2"/>
  </si>
  <si>
    <t>動植物性製造飼肥料</t>
    <phoneticPr fontId="2"/>
  </si>
  <si>
    <t>自動車部品</t>
    <rPh sb="0" eb="3">
      <t>ジドウシャ</t>
    </rPh>
    <phoneticPr fontId="2"/>
  </si>
  <si>
    <t>その他製造工業品</t>
    <rPh sb="2" eb="3">
      <t>タ</t>
    </rPh>
    <phoneticPr fontId="2"/>
  </si>
  <si>
    <t>電気機械</t>
    <rPh sb="0" eb="2">
      <t>デンキ</t>
    </rPh>
    <rPh sb="2" eb="4">
      <t>キカイ</t>
    </rPh>
    <phoneticPr fontId="2"/>
  </si>
  <si>
    <t>バンコク</t>
    <phoneticPr fontId="2"/>
  </si>
  <si>
    <t>マレーシア</t>
    <phoneticPr fontId="2"/>
  </si>
  <si>
    <t>衣服・身廻品・はきもの</t>
    <rPh sb="0" eb="2">
      <t>イフク</t>
    </rPh>
    <rPh sb="3" eb="4">
      <t>ミ</t>
    </rPh>
    <rPh sb="4" eb="5">
      <t>マワリ</t>
    </rPh>
    <rPh sb="5" eb="6">
      <t>シナ</t>
    </rPh>
    <phoneticPr fontId="2"/>
  </si>
  <si>
    <t>家具装備品</t>
    <rPh sb="0" eb="2">
      <t>カグ</t>
    </rPh>
    <rPh sb="2" eb="5">
      <t>ソウビヒン</t>
    </rPh>
    <phoneticPr fontId="2"/>
  </si>
  <si>
    <t>アラブ首長国</t>
    <rPh sb="3" eb="6">
      <t>シュチョウコク</t>
    </rPh>
    <phoneticPr fontId="2"/>
  </si>
  <si>
    <t>製造食品</t>
    <rPh sb="0" eb="2">
      <t>セイゾウ</t>
    </rPh>
    <rPh sb="2" eb="4">
      <t>ショクヒン</t>
    </rPh>
    <phoneticPr fontId="2"/>
  </si>
  <si>
    <t>文房具・運動娯楽用品・楽器</t>
    <rPh sb="0" eb="3">
      <t>ブンボウグ</t>
    </rPh>
    <rPh sb="4" eb="6">
      <t>ウンドウ</t>
    </rPh>
    <rPh sb="6" eb="8">
      <t>ゴラク</t>
    </rPh>
    <rPh sb="8" eb="10">
      <t>ヨウヒン</t>
    </rPh>
    <rPh sb="11" eb="13">
      <t>ガッキ</t>
    </rPh>
    <phoneticPr fontId="2"/>
  </si>
  <si>
    <t>ドイツ</t>
    <phoneticPr fontId="2"/>
  </si>
  <si>
    <t>ハンブルグ</t>
    <phoneticPr fontId="2"/>
  </si>
  <si>
    <t>化学薬品</t>
    <rPh sb="0" eb="2">
      <t>カガク</t>
    </rPh>
    <rPh sb="2" eb="4">
      <t>ヤクヒン</t>
    </rPh>
    <phoneticPr fontId="2"/>
  </si>
  <si>
    <t>スウェーデン</t>
    <phoneticPr fontId="2"/>
  </si>
  <si>
    <t>ゴーセンブルグ</t>
    <phoneticPr fontId="2"/>
  </si>
  <si>
    <t>秋田</t>
    <rPh sb="0" eb="2">
      <t>アキタ</t>
    </rPh>
    <phoneticPr fontId="2"/>
  </si>
  <si>
    <t>その他日用品</t>
    <rPh sb="2" eb="3">
      <t>タ</t>
    </rPh>
    <rPh sb="3" eb="6">
      <t>ニチヨウヒン</t>
    </rPh>
    <phoneticPr fontId="2"/>
  </si>
  <si>
    <t>セマラン</t>
    <phoneticPr fontId="2"/>
  </si>
  <si>
    <t>ジャカルタ</t>
    <phoneticPr fontId="2"/>
  </si>
  <si>
    <t xml:space="preserve">タイ </t>
    <phoneticPr fontId="2"/>
  </si>
  <si>
    <t>イタリア</t>
    <phoneticPr fontId="2"/>
  </si>
  <si>
    <t>石炭</t>
    <phoneticPr fontId="2"/>
  </si>
  <si>
    <t>廃棄物</t>
    <rPh sb="0" eb="3">
      <t>ハイキブツ</t>
    </rPh>
    <phoneticPr fontId="2"/>
  </si>
  <si>
    <t>米</t>
    <rPh sb="0" eb="1">
      <t>コメ</t>
    </rPh>
    <phoneticPr fontId="2"/>
  </si>
  <si>
    <t>豆類</t>
    <rPh sb="0" eb="2">
      <t>マメルイ</t>
    </rPh>
    <phoneticPr fontId="2"/>
  </si>
  <si>
    <t>金属製品</t>
    <rPh sb="0" eb="2">
      <t>キンゾク</t>
    </rPh>
    <rPh sb="2" eb="4">
      <t>セイヒン</t>
    </rPh>
    <phoneticPr fontId="2"/>
  </si>
  <si>
    <t>その他繊維工業品</t>
    <rPh sb="2" eb="3">
      <t>タ</t>
    </rPh>
    <phoneticPr fontId="2"/>
  </si>
  <si>
    <t>（単位：トン）</t>
    <phoneticPr fontId="2"/>
  </si>
  <si>
    <t>ムンドラ</t>
    <phoneticPr fontId="2"/>
  </si>
  <si>
    <t>砂糖</t>
    <phoneticPr fontId="2"/>
  </si>
  <si>
    <t>ゴム製品</t>
    <phoneticPr fontId="2"/>
  </si>
  <si>
    <t>ブレーメンハーフェン</t>
    <phoneticPr fontId="2"/>
  </si>
  <si>
    <t>薪炭</t>
    <rPh sb="0" eb="1">
      <t>マキ</t>
    </rPh>
    <rPh sb="1" eb="2">
      <t>スミ</t>
    </rPh>
    <phoneticPr fontId="2"/>
  </si>
  <si>
    <t>ナホトカ</t>
    <phoneticPr fontId="2"/>
  </si>
  <si>
    <t>鉄鋼</t>
    <rPh sb="0" eb="2">
      <t>テッコウ</t>
    </rPh>
    <phoneticPr fontId="2"/>
  </si>
  <si>
    <t>ノーフォーク</t>
  </si>
  <si>
    <t>金属くず</t>
    <rPh sb="0" eb="1">
      <t>キン</t>
    </rPh>
    <rPh sb="1" eb="2">
      <t>ゾク</t>
    </rPh>
    <phoneticPr fontId="2"/>
  </si>
  <si>
    <t>その他日用品</t>
    <phoneticPr fontId="2"/>
  </si>
  <si>
    <t>シャルジャー</t>
    <phoneticPr fontId="2"/>
  </si>
  <si>
    <t>ベルファスト</t>
    <phoneticPr fontId="2"/>
  </si>
  <si>
    <t>ジョージア</t>
    <phoneticPr fontId="2"/>
  </si>
  <si>
    <t>八戸</t>
    <rPh sb="0" eb="2">
      <t>ハチノヘ</t>
    </rPh>
    <phoneticPr fontId="2"/>
  </si>
  <si>
    <t>分類不能のもの</t>
    <phoneticPr fontId="2"/>
  </si>
  <si>
    <t>製材</t>
    <phoneticPr fontId="2"/>
  </si>
  <si>
    <t>その他機械</t>
    <phoneticPr fontId="2"/>
  </si>
  <si>
    <t>窯業品</t>
    <phoneticPr fontId="2"/>
  </si>
  <si>
    <t>福岡県</t>
    <rPh sb="0" eb="3">
      <t>フクオカケン</t>
    </rPh>
    <phoneticPr fontId="2"/>
  </si>
  <si>
    <t>その他林産品</t>
    <rPh sb="2" eb="3">
      <t>タ</t>
    </rPh>
    <rPh sb="3" eb="5">
      <t>リンサン</t>
    </rPh>
    <rPh sb="5" eb="6">
      <t>ヒン</t>
    </rPh>
    <phoneticPr fontId="2"/>
  </si>
  <si>
    <t>宮城県</t>
    <rPh sb="0" eb="3">
      <t>ミヤギケン</t>
    </rPh>
    <phoneticPr fontId="2"/>
  </si>
  <si>
    <t>新潟県</t>
    <rPh sb="0" eb="3">
      <t>ニイガタケン</t>
    </rPh>
    <phoneticPr fontId="2"/>
  </si>
  <si>
    <t>高知県</t>
    <rPh sb="0" eb="3">
      <t>コウチケン</t>
    </rPh>
    <phoneticPr fontId="2"/>
  </si>
  <si>
    <t>秋田県</t>
    <rPh sb="0" eb="3">
      <t>アキタケン</t>
    </rPh>
    <phoneticPr fontId="2"/>
  </si>
  <si>
    <t>広島県</t>
    <rPh sb="0" eb="3">
      <t>ヒロシマケン</t>
    </rPh>
    <phoneticPr fontId="2"/>
  </si>
  <si>
    <t>千葉県</t>
    <rPh sb="0" eb="3">
      <t>チバケン</t>
    </rPh>
    <phoneticPr fontId="2"/>
  </si>
  <si>
    <t>神奈川県</t>
    <rPh sb="0" eb="4">
      <t>カナガワケン</t>
    </rPh>
    <phoneticPr fontId="2"/>
  </si>
  <si>
    <t>苅田</t>
    <rPh sb="0" eb="2">
      <t>カンダ</t>
    </rPh>
    <phoneticPr fontId="2"/>
  </si>
  <si>
    <t>茨城県</t>
    <rPh sb="0" eb="3">
      <t>イバラキケン</t>
    </rPh>
    <phoneticPr fontId="2"/>
  </si>
  <si>
    <t>山口県</t>
    <rPh sb="0" eb="3">
      <t>ヤマグチケン</t>
    </rPh>
    <phoneticPr fontId="2"/>
  </si>
  <si>
    <t>静岡県</t>
    <rPh sb="0" eb="3">
      <t>シズオカケン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</si>
  <si>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</si>
  <si>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輸送用容器</t>
    <phoneticPr fontId="2"/>
  </si>
  <si>
    <t>輸送用容器</t>
    <phoneticPr fontId="2"/>
  </si>
  <si>
    <t>動植物性製造飼肥料</t>
    <phoneticPr fontId="2"/>
  </si>
  <si>
    <t>ジェネラルサントス</t>
    <phoneticPr fontId="2"/>
  </si>
  <si>
    <t>ハイフォン</t>
    <phoneticPr fontId="2"/>
  </si>
  <si>
    <t>ボストーチヌイ</t>
    <phoneticPr fontId="2"/>
  </si>
  <si>
    <t>苫小牧</t>
    <phoneticPr fontId="2"/>
  </si>
  <si>
    <t>上磯</t>
    <phoneticPr fontId="2"/>
  </si>
  <si>
    <t>化学薬品</t>
    <phoneticPr fontId="2"/>
  </si>
  <si>
    <t>重油</t>
    <phoneticPr fontId="2"/>
  </si>
  <si>
    <t>愛媛県</t>
    <rPh sb="0" eb="2">
      <t>エヒメ</t>
    </rPh>
    <rPh sb="2" eb="3">
      <t>ケン</t>
    </rPh>
    <phoneticPr fontId="2"/>
  </si>
  <si>
    <t>国　　　名</t>
    <rPh sb="0" eb="1">
      <t>クニ</t>
    </rPh>
    <rPh sb="4" eb="5">
      <t>メイ</t>
    </rPh>
    <phoneticPr fontId="2"/>
  </si>
  <si>
    <t>合　　計</t>
    <rPh sb="0" eb="1">
      <t>ゴウ</t>
    </rPh>
    <rPh sb="3" eb="4">
      <t>ケイ</t>
    </rPh>
    <phoneticPr fontId="2"/>
  </si>
  <si>
    <t>再利用資材</t>
    <rPh sb="0" eb="3">
      <t>サイリヨウ</t>
    </rPh>
    <rPh sb="3" eb="5">
      <t>シザイ</t>
    </rPh>
    <phoneticPr fontId="2"/>
  </si>
  <si>
    <t>外港・北港</t>
    <rPh sb="0" eb="1">
      <t>ガイ</t>
    </rPh>
    <rPh sb="1" eb="2">
      <t>コウ</t>
    </rPh>
    <rPh sb="3" eb="5">
      <t>キタコウ</t>
    </rPh>
    <phoneticPr fontId="2"/>
  </si>
  <si>
    <t>本　　港</t>
    <rPh sb="0" eb="1">
      <t>ホン</t>
    </rPh>
    <rPh sb="3" eb="4">
      <t>コウ</t>
    </rPh>
    <phoneticPr fontId="2"/>
  </si>
  <si>
    <t>月　　　別</t>
    <rPh sb="0" eb="1">
      <t>ツキ</t>
    </rPh>
    <rPh sb="4" eb="5">
      <t>ベツ</t>
    </rPh>
    <phoneticPr fontId="2"/>
  </si>
  <si>
    <t>輸　移　入</t>
    <rPh sb="0" eb="1">
      <t>ユ</t>
    </rPh>
    <rPh sb="2" eb="3">
      <t>イ</t>
    </rPh>
    <rPh sb="4" eb="5">
      <t>ニュウ</t>
    </rPh>
    <phoneticPr fontId="2"/>
  </si>
  <si>
    <t>輸　移　出</t>
    <rPh sb="0" eb="1">
      <t>ユ</t>
    </rPh>
    <rPh sb="2" eb="3">
      <t>イ</t>
    </rPh>
    <rPh sb="4" eb="5">
      <t>シュツ</t>
    </rPh>
    <phoneticPr fontId="2"/>
  </si>
  <si>
    <t>輸　出</t>
    <rPh sb="0" eb="1">
      <t>ユ</t>
    </rPh>
    <rPh sb="2" eb="3">
      <t>シュツ</t>
    </rPh>
    <phoneticPr fontId="2"/>
  </si>
  <si>
    <t>移　出</t>
    <rPh sb="0" eb="1">
      <t>イ</t>
    </rPh>
    <rPh sb="2" eb="3">
      <t>シュツ</t>
    </rPh>
    <phoneticPr fontId="2"/>
  </si>
  <si>
    <t>輸　入</t>
    <rPh sb="0" eb="1">
      <t>ユ</t>
    </rPh>
    <rPh sb="2" eb="3">
      <t>ニュウ</t>
    </rPh>
    <phoneticPr fontId="2"/>
  </si>
  <si>
    <t>移　入</t>
    <rPh sb="0" eb="1">
      <t>イ</t>
    </rPh>
    <rPh sb="2" eb="3">
      <t>ニュウ</t>
    </rPh>
    <phoneticPr fontId="2"/>
  </si>
  <si>
    <t>外　貿</t>
    <rPh sb="0" eb="1">
      <t>ガイ</t>
    </rPh>
    <rPh sb="2" eb="3">
      <t>ボウ</t>
    </rPh>
    <phoneticPr fontId="2"/>
  </si>
  <si>
    <t>内　貿</t>
    <rPh sb="0" eb="1">
      <t>ナイ</t>
    </rPh>
    <rPh sb="2" eb="3">
      <t>ボウ</t>
    </rPh>
    <phoneticPr fontId="2"/>
  </si>
  <si>
    <t>年　　次</t>
    <rPh sb="0" eb="1">
      <t>ネン</t>
    </rPh>
    <rPh sb="3" eb="4">
      <t>ツギ</t>
    </rPh>
    <phoneticPr fontId="2"/>
  </si>
  <si>
    <t>北　洋　材</t>
    <rPh sb="0" eb="1">
      <t>キタ</t>
    </rPh>
    <rPh sb="2" eb="3">
      <t>ヨウ</t>
    </rPh>
    <rPh sb="4" eb="5">
      <t>ザイ</t>
    </rPh>
    <phoneticPr fontId="2"/>
  </si>
  <si>
    <t>米　材　そ　の　他</t>
    <rPh sb="0" eb="1">
      <t>ベイ</t>
    </rPh>
    <rPh sb="2" eb="3">
      <t>ザイ</t>
    </rPh>
    <rPh sb="8" eb="9">
      <t>タ</t>
    </rPh>
    <phoneticPr fontId="2"/>
  </si>
  <si>
    <t>11月</t>
  </si>
  <si>
    <t>12月</t>
  </si>
  <si>
    <t>イタリア</t>
  </si>
  <si>
    <t>10月</t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</si>
  <si>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</si>
  <si>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</si>
  <si>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</si>
  <si>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</si>
  <si>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</si>
  <si>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</si>
  <si>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</si>
  <si>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</si>
  <si>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</si>
  <si>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</si>
  <si>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</si>
  <si>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</si>
  <si>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</si>
  <si>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</si>
  <si>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</si>
  <si>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10月</t>
    <phoneticPr fontId="2"/>
  </si>
  <si>
    <t>平成28年</t>
    <rPh sb="0" eb="2">
      <t>ヘイセイ</t>
    </rPh>
    <rPh sb="4" eb="5">
      <t>ネン</t>
    </rPh>
    <phoneticPr fontId="2"/>
  </si>
  <si>
    <t>取合せ品</t>
    <rPh sb="0" eb="2">
      <t>トリアワ</t>
    </rPh>
    <rPh sb="3" eb="4">
      <t>ヒン</t>
    </rPh>
    <phoneticPr fontId="2"/>
  </si>
  <si>
    <t>山形県</t>
  </si>
  <si>
    <t>千葉県</t>
  </si>
  <si>
    <t>宮城県</t>
  </si>
  <si>
    <t>山口県</t>
  </si>
  <si>
    <t>国　　名</t>
    <rPh sb="0" eb="1">
      <t>クニ</t>
    </rPh>
    <rPh sb="3" eb="4">
      <t>メイ</t>
    </rPh>
    <phoneticPr fontId="2"/>
  </si>
  <si>
    <t>港　　名</t>
    <rPh sb="0" eb="1">
      <t>ミナト</t>
    </rPh>
    <rPh sb="3" eb="4">
      <t>メイ</t>
    </rPh>
    <phoneticPr fontId="2"/>
  </si>
  <si>
    <t>輸　入</t>
    <rPh sb="0" eb="1">
      <t>ユ</t>
    </rPh>
    <rPh sb="2" eb="3">
      <t>イ</t>
    </rPh>
    <phoneticPr fontId="2"/>
  </si>
  <si>
    <t>移　出</t>
    <rPh sb="0" eb="1">
      <t>ワタル</t>
    </rPh>
    <rPh sb="2" eb="3">
      <t>デ</t>
    </rPh>
    <phoneticPr fontId="2"/>
  </si>
  <si>
    <t>移　入</t>
    <rPh sb="0" eb="1">
      <t>ワタル</t>
    </rPh>
    <rPh sb="2" eb="3">
      <t>イ</t>
    </rPh>
    <phoneticPr fontId="2"/>
  </si>
  <si>
    <t>港　　　名</t>
    <rPh sb="0" eb="1">
      <t>コウ</t>
    </rPh>
    <rPh sb="4" eb="5">
      <t>メイ</t>
    </rPh>
    <phoneticPr fontId="2"/>
  </si>
  <si>
    <t>木製品</t>
    <phoneticPr fontId="2"/>
  </si>
  <si>
    <t>ゴム製品</t>
    <phoneticPr fontId="2"/>
  </si>
  <si>
    <t>輸送用容器</t>
    <phoneticPr fontId="2"/>
  </si>
  <si>
    <t>米</t>
    <rPh sb="0" eb="1">
      <t>コメ</t>
    </rPh>
    <phoneticPr fontId="2"/>
  </si>
  <si>
    <t>砂糖</t>
    <phoneticPr fontId="2"/>
  </si>
  <si>
    <t>ゴム製品</t>
    <rPh sb="2" eb="4">
      <t>セイヒン</t>
    </rPh>
    <phoneticPr fontId="2"/>
  </si>
  <si>
    <t>チェンナイ</t>
    <phoneticPr fontId="2"/>
  </si>
  <si>
    <t>動植物性製造飼肥料</t>
    <phoneticPr fontId="2"/>
  </si>
  <si>
    <t>ロングビーチ</t>
    <phoneticPr fontId="2"/>
  </si>
  <si>
    <t>平成29年</t>
    <rPh sb="0" eb="2">
      <t>ヘイセイ</t>
    </rPh>
    <rPh sb="4" eb="5">
      <t>ネン</t>
    </rPh>
    <phoneticPr fontId="2"/>
  </si>
  <si>
    <t>年　次</t>
    <rPh sb="0" eb="1">
      <t>トシ</t>
    </rPh>
    <rPh sb="2" eb="3">
      <t>ツギ</t>
    </rPh>
    <phoneticPr fontId="2"/>
  </si>
  <si>
    <t>広島県</t>
  </si>
  <si>
    <t>イギリス</t>
  </si>
  <si>
    <t>カナダ</t>
  </si>
  <si>
    <t>ハイフォン</t>
  </si>
  <si>
    <t>諸港</t>
  </si>
  <si>
    <t>バンクーバー</t>
  </si>
  <si>
    <t>ニューカッスル</t>
  </si>
  <si>
    <t>シャルジャー</t>
  </si>
  <si>
    <t>バンコク</t>
  </si>
  <si>
    <t>トリニダード・トバゴ</t>
  </si>
  <si>
    <t>マニラ</t>
  </si>
  <si>
    <t>ゴーセンブルグ</t>
  </si>
  <si>
    <t>メルボルン</t>
  </si>
  <si>
    <t>チェンナイ</t>
  </si>
  <si>
    <t>ムンドラ</t>
  </si>
  <si>
    <t>ジェネラルサントス</t>
  </si>
  <si>
    <t>ジョージア</t>
  </si>
  <si>
    <t>ベルファスト</t>
  </si>
  <si>
    <t>ブレーメンハーフェン</t>
  </si>
  <si>
    <t>福岡県</t>
  </si>
  <si>
    <t>青森県</t>
  </si>
  <si>
    <t>苫小牧</t>
  </si>
  <si>
    <t>新潟県</t>
  </si>
  <si>
    <t>高知県</t>
  </si>
  <si>
    <t>八戸</t>
  </si>
  <si>
    <t>茨城県</t>
  </si>
  <si>
    <t>苅田</t>
  </si>
  <si>
    <t>神奈川県</t>
  </si>
  <si>
    <t>愛媛県</t>
  </si>
  <si>
    <t>その他石油製品</t>
    <rPh sb="2" eb="3">
      <t>タ</t>
    </rPh>
    <rPh sb="3" eb="5">
      <t>セキユ</t>
    </rPh>
    <rPh sb="5" eb="7">
      <t>セイヒン</t>
    </rPh>
    <phoneticPr fontId="2"/>
  </si>
  <si>
    <t>静岡県</t>
  </si>
  <si>
    <t>福井県</t>
  </si>
  <si>
    <t>宇部</t>
  </si>
  <si>
    <t>その他輸送機械</t>
    <rPh sb="2" eb="3">
      <t>タ</t>
    </rPh>
    <rPh sb="3" eb="5">
      <t>ユソウ</t>
    </rPh>
    <rPh sb="5" eb="7">
      <t>キカイ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</si>
  <si>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</si>
  <si>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ゴム製品</t>
    <rPh sb="2" eb="4">
      <t>セイヒン</t>
    </rPh>
    <phoneticPr fontId="2"/>
  </si>
  <si>
    <t>トンヘ（東海）</t>
  </si>
  <si>
    <t>その他農産品</t>
    <rPh sb="2" eb="3">
      <t>タ</t>
    </rPh>
    <rPh sb="3" eb="6">
      <t>ノウサンヒン</t>
    </rPh>
    <phoneticPr fontId="2"/>
  </si>
  <si>
    <t>輸送用容器</t>
    <phoneticPr fontId="2"/>
  </si>
  <si>
    <t>カナダ</t>
    <phoneticPr fontId="2"/>
  </si>
  <si>
    <t>その他石油製品</t>
    <rPh sb="2" eb="3">
      <t>タ</t>
    </rPh>
    <rPh sb="3" eb="5">
      <t>セキユ</t>
    </rPh>
    <rPh sb="5" eb="7">
      <t>セイヒン</t>
    </rPh>
    <phoneticPr fontId="2"/>
  </si>
  <si>
    <t>平成30年</t>
    <rPh sb="0" eb="2">
      <t>ヘイセイ</t>
    </rPh>
    <rPh sb="4" eb="5">
      <t>ネン</t>
    </rPh>
    <phoneticPr fontId="2"/>
  </si>
  <si>
    <t>揮発油</t>
    <rPh sb="0" eb="3">
      <t>キハツユ</t>
    </rPh>
    <phoneticPr fontId="2"/>
  </si>
  <si>
    <t>その他の石油</t>
    <rPh sb="2" eb="3">
      <t>タ</t>
    </rPh>
    <rPh sb="4" eb="6">
      <t>セキユ</t>
    </rPh>
    <phoneticPr fontId="2"/>
  </si>
  <si>
    <t>その他の石油</t>
    <rPh sb="2" eb="3">
      <t>タ</t>
    </rPh>
    <rPh sb="4" eb="6">
      <t>セキユ</t>
    </rPh>
    <phoneticPr fontId="2"/>
  </si>
  <si>
    <t>揮発油</t>
    <rPh sb="0" eb="3">
      <t>キハツユ</t>
    </rPh>
    <phoneticPr fontId="2"/>
  </si>
  <si>
    <t>山形県</t>
    <phoneticPr fontId="2"/>
  </si>
  <si>
    <t>揮発油</t>
  </si>
  <si>
    <t>原木</t>
    <rPh sb="0" eb="2">
      <t>ゲンボク</t>
    </rPh>
    <phoneticPr fontId="2"/>
  </si>
  <si>
    <t>パキスタン</t>
    <phoneticPr fontId="2"/>
  </si>
  <si>
    <t>自動車部品</t>
    <rPh sb="0" eb="5">
      <t>ジドウシャブヒン</t>
    </rPh>
    <phoneticPr fontId="2"/>
  </si>
  <si>
    <t>薪炭</t>
    <rPh sb="0" eb="1">
      <t>マキ</t>
    </rPh>
    <rPh sb="1" eb="2">
      <t>タン</t>
    </rPh>
    <phoneticPr fontId="2"/>
  </si>
  <si>
    <t>非金属鉱物</t>
    <rPh sb="0" eb="3">
      <t>ヒキンゾク</t>
    </rPh>
    <phoneticPr fontId="2"/>
  </si>
  <si>
    <t>イエンティエン（塩田）</t>
    <rPh sb="8" eb="10">
      <t>エンデン</t>
    </rPh>
    <phoneticPr fontId="2"/>
  </si>
  <si>
    <t>チウチャン（九江）</t>
    <rPh sb="6" eb="7">
      <t>キュウ</t>
    </rPh>
    <rPh sb="7" eb="8">
      <t>エ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</si>
  <si>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</si>
  <si>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その他輸送機械</t>
    <rPh sb="2" eb="3">
      <t>タ</t>
    </rPh>
    <rPh sb="3" eb="5">
      <t>ユソウ</t>
    </rPh>
    <rPh sb="5" eb="7">
      <t>キカイ</t>
    </rPh>
    <phoneticPr fontId="2"/>
  </si>
  <si>
    <t>新居浜</t>
    <rPh sb="0" eb="3">
      <t>ニイハマ</t>
    </rPh>
    <phoneticPr fontId="2"/>
  </si>
  <si>
    <t>化学薬品</t>
    <phoneticPr fontId="2"/>
  </si>
  <si>
    <t>県内諸港</t>
    <rPh sb="0" eb="4">
      <t>ケンナイショコウ</t>
    </rPh>
    <phoneticPr fontId="2"/>
  </si>
  <si>
    <t>石材</t>
    <rPh sb="0" eb="2">
      <t>セキザイ</t>
    </rPh>
    <phoneticPr fontId="2"/>
  </si>
  <si>
    <t>赤泊</t>
    <rPh sb="0" eb="2">
      <t>アカドマリ</t>
    </rPh>
    <phoneticPr fontId="2"/>
  </si>
  <si>
    <t>両津</t>
    <rPh sb="0" eb="2">
      <t>リョウツ</t>
    </rPh>
    <phoneticPr fontId="2"/>
  </si>
  <si>
    <t>令和元年</t>
    <rPh sb="0" eb="1">
      <t>レイ</t>
    </rPh>
    <rPh sb="1" eb="2">
      <t>ワ</t>
    </rPh>
    <rPh sb="2" eb="4">
      <t>ガンネン</t>
    </rPh>
    <phoneticPr fontId="2"/>
  </si>
  <si>
    <t>ノルウェー</t>
  </si>
  <si>
    <t>ダイレン（大連）</t>
  </si>
  <si>
    <t>ホンコン（香港）</t>
  </si>
  <si>
    <t>チンタオ（青島）</t>
  </si>
  <si>
    <t>シェコウ（蛇口）</t>
  </si>
  <si>
    <t>カオシュン（高雄）</t>
  </si>
  <si>
    <t>シンカン（新港，天津）</t>
  </si>
  <si>
    <t>シャンハイ（上海）</t>
  </si>
  <si>
    <t>木材チップ</t>
    <rPh sb="0" eb="2">
      <t>モクザイ</t>
    </rPh>
    <phoneticPr fontId="2"/>
  </si>
  <si>
    <t>ワンポア（黄埔）</t>
  </si>
  <si>
    <t>タコマ</t>
  </si>
  <si>
    <t>ウェイファン（濰坊）</t>
  </si>
  <si>
    <t>プサン（釜山）</t>
  </si>
  <si>
    <t>ファンチェン（防城）</t>
  </si>
  <si>
    <t>チンチョウ（欽州）</t>
    <rPh sb="6" eb="7">
      <t>キン</t>
    </rPh>
    <rPh sb="7" eb="8">
      <t>シュウ</t>
    </rPh>
    <phoneticPr fontId="2"/>
  </si>
  <si>
    <t>インチョン（仁川）</t>
  </si>
  <si>
    <t>チョンチン（重慶）</t>
  </si>
  <si>
    <t>ポートオブスペイン</t>
  </si>
  <si>
    <t>カラチ/ポートカシム</t>
  </si>
  <si>
    <t>岡山県</t>
  </si>
  <si>
    <t>水島</t>
  </si>
  <si>
    <t>笠岡</t>
  </si>
  <si>
    <t>和歌山県</t>
  </si>
  <si>
    <t>和歌山下津</t>
  </si>
  <si>
    <t>非鉄金属</t>
    <rPh sb="0" eb="2">
      <t>ヒテツ</t>
    </rPh>
    <phoneticPr fontId="2"/>
  </si>
  <si>
    <t>非金属鉱物</t>
    <rPh sb="0" eb="1">
      <t>ヒ</t>
    </rPh>
    <rPh sb="1" eb="3">
      <t>キンゾク</t>
    </rPh>
    <rPh sb="3" eb="5">
      <t>コウブツ</t>
    </rPh>
    <phoneticPr fontId="2"/>
  </si>
  <si>
    <t>原塩</t>
    <rPh sb="0" eb="2">
      <t>ゲンエン</t>
    </rPh>
    <phoneticPr fontId="2"/>
  </si>
  <si>
    <t>インド</t>
    <phoneticPr fontId="2"/>
  </si>
  <si>
    <t>令和２年</t>
    <rPh sb="0" eb="1">
      <t>レイ</t>
    </rPh>
    <rPh sb="1" eb="2">
      <t>ワ</t>
    </rPh>
    <rPh sb="3" eb="4">
      <t>ネン</t>
    </rPh>
    <phoneticPr fontId="2"/>
  </si>
  <si>
    <t>セメント</t>
    <phoneticPr fontId="2"/>
  </si>
  <si>
    <t>合　　　計</t>
    <phoneticPr fontId="2"/>
  </si>
  <si>
    <t>総　　　計</t>
    <phoneticPr fontId="2"/>
  </si>
  <si>
    <t>(0)</t>
    <phoneticPr fontId="2"/>
  </si>
  <si>
    <t>令和３年</t>
    <rPh sb="0" eb="1">
      <t>レイ</t>
    </rPh>
    <rPh sb="1" eb="2">
      <t>ワ</t>
    </rPh>
    <rPh sb="3" eb="4">
      <t>ネン</t>
    </rPh>
    <phoneticPr fontId="2"/>
  </si>
  <si>
    <t>フィリピン</t>
    <phoneticPr fontId="2"/>
  </si>
  <si>
    <t>プリンスルーパート</t>
  </si>
  <si>
    <t>ロバーツバンク</t>
  </si>
  <si>
    <t>パシールグダン</t>
  </si>
  <si>
    <t>イエンタイ（煙台）</t>
  </si>
  <si>
    <t>イエンティエン（塩田）</t>
  </si>
  <si>
    <t>クンサン（群山）</t>
  </si>
  <si>
    <t>ブラジル</t>
    <phoneticPr fontId="2"/>
  </si>
  <si>
    <t>製材</t>
    <rPh sb="0" eb="2">
      <t>セイザイ</t>
    </rPh>
    <phoneticPr fontId="2"/>
  </si>
  <si>
    <t>函館</t>
  </si>
  <si>
    <t>木更津</t>
  </si>
  <si>
    <t>両津</t>
  </si>
  <si>
    <t>岩船</t>
  </si>
  <si>
    <t>二見</t>
  </si>
  <si>
    <t>赤泊</t>
  </si>
  <si>
    <t>電気機械</t>
    <phoneticPr fontId="2"/>
  </si>
  <si>
    <t>能代</t>
  </si>
  <si>
    <t>新居浜</t>
  </si>
  <si>
    <t>ホーチミン及びカトライ</t>
  </si>
  <si>
    <t>ロッテルダム</t>
    <phoneticPr fontId="2"/>
  </si>
  <si>
    <t>オランダ</t>
    <phoneticPr fontId="2"/>
  </si>
  <si>
    <t>ノーフォーク</t>
    <phoneticPr fontId="2"/>
  </si>
  <si>
    <t>金属製品</t>
    <rPh sb="0" eb="4">
      <t>キンゾクセイヒン</t>
    </rPh>
    <phoneticPr fontId="2"/>
  </si>
  <si>
    <t>その他農産品</t>
    <rPh sb="2" eb="3">
      <t>タ</t>
    </rPh>
    <rPh sb="3" eb="6">
      <t>ノウサンピン</t>
    </rPh>
    <phoneticPr fontId="2"/>
  </si>
  <si>
    <t>非金属鉱物</t>
    <phoneticPr fontId="2"/>
  </si>
  <si>
    <t>その他日用品</t>
    <rPh sb="2" eb="6">
      <t>タニチヨウヒン</t>
    </rPh>
    <phoneticPr fontId="2"/>
  </si>
  <si>
    <t>産業機械</t>
    <phoneticPr fontId="2"/>
  </si>
  <si>
    <t>石材</t>
    <rPh sb="0" eb="1">
      <t>セキ</t>
    </rPh>
    <rPh sb="1" eb="2">
      <t>ザイ</t>
    </rPh>
    <phoneticPr fontId="2"/>
  </si>
  <si>
    <t>１．輸移出入貨物年次別表</t>
  </si>
  <si>
    <t>輸　　移　　出</t>
    <phoneticPr fontId="2"/>
  </si>
  <si>
    <t>輸　　移　　入</t>
    <phoneticPr fontId="2"/>
  </si>
  <si>
    <t>合　　　　計</t>
    <phoneticPr fontId="2"/>
  </si>
  <si>
    <t>明治42年</t>
    <rPh sb="0" eb="2">
      <t>メイジ</t>
    </rPh>
    <rPh sb="4" eb="5">
      <t>ネン</t>
    </rPh>
    <phoneticPr fontId="2"/>
  </si>
  <si>
    <t>大正元年</t>
    <rPh sb="0" eb="2">
      <t>タイショウ</t>
    </rPh>
    <rPh sb="2" eb="4">
      <t>ガンネン</t>
    </rPh>
    <phoneticPr fontId="2"/>
  </si>
  <si>
    <t>昭和2年</t>
    <rPh sb="0" eb="2">
      <t>ショウワ</t>
    </rPh>
    <rPh sb="3" eb="4">
      <t>ネン</t>
    </rPh>
    <phoneticPr fontId="2"/>
  </si>
  <si>
    <t>年　次</t>
    <rPh sb="0" eb="1">
      <t>ネン</t>
    </rPh>
    <phoneticPr fontId="2"/>
  </si>
  <si>
    <t>輸　　移　　出</t>
    <rPh sb="3" eb="4">
      <t>ワタル</t>
    </rPh>
    <rPh sb="6" eb="7">
      <t>デ</t>
    </rPh>
    <phoneticPr fontId="2"/>
  </si>
  <si>
    <t>輸　　移　　入</t>
    <rPh sb="3" eb="4">
      <t>ワタル</t>
    </rPh>
    <rPh sb="6" eb="7">
      <t>ニュウ</t>
    </rPh>
    <phoneticPr fontId="2"/>
  </si>
  <si>
    <t>合     計</t>
    <phoneticPr fontId="2"/>
  </si>
  <si>
    <t>輸     出</t>
  </si>
  <si>
    <t>移     出</t>
  </si>
  <si>
    <t>計</t>
  </si>
  <si>
    <t>輸     入</t>
  </si>
  <si>
    <t>移     入</t>
  </si>
  <si>
    <t>昭和32年</t>
    <rPh sb="4" eb="5">
      <t>ネン</t>
    </rPh>
    <phoneticPr fontId="2"/>
  </si>
  <si>
    <t>平成元年</t>
    <rPh sb="3" eb="4">
      <t>ネン</t>
    </rPh>
    <phoneticPr fontId="2"/>
  </si>
  <si>
    <t>令和元年</t>
    <rPh sb="3" eb="4">
      <t>ネン</t>
    </rPh>
    <phoneticPr fontId="2"/>
  </si>
  <si>
    <t>　</t>
    <phoneticPr fontId="2"/>
  </si>
  <si>
    <t>アイルランド</t>
  </si>
  <si>
    <t>チリ</t>
  </si>
  <si>
    <t>飲料</t>
    <rPh sb="0" eb="2">
      <t>インリョウ</t>
    </rPh>
    <phoneticPr fontId="2"/>
  </si>
  <si>
    <t>イクイケ</t>
  </si>
  <si>
    <t>ジェノバ</t>
  </si>
  <si>
    <t>ムンバイ</t>
  </si>
  <si>
    <t>ダブリン</t>
  </si>
  <si>
    <t>諸港</t>
    <phoneticPr fontId="2"/>
  </si>
  <si>
    <t>インドネシア</t>
    <phoneticPr fontId="2"/>
  </si>
  <si>
    <t>カナダ</t>
    <phoneticPr fontId="2"/>
  </si>
  <si>
    <t>ニンポーチョウシャン（寧波－舟山）</t>
  </si>
  <si>
    <t>ナホトカ</t>
    <phoneticPr fontId="2"/>
  </si>
  <si>
    <t>中国（ホンコン）</t>
    <phoneticPr fontId="2"/>
  </si>
  <si>
    <t>台湾</t>
    <phoneticPr fontId="2"/>
  </si>
  <si>
    <t>韓国</t>
    <phoneticPr fontId="2"/>
  </si>
  <si>
    <t>中国</t>
    <rPh sb="0" eb="2">
      <t>チュウゴク</t>
    </rPh>
    <phoneticPr fontId="2"/>
  </si>
  <si>
    <t>ナンキン（南京）</t>
    <rPh sb="5" eb="7">
      <t>ナンキン</t>
    </rPh>
    <phoneticPr fontId="2"/>
  </si>
  <si>
    <t>県内諸港</t>
    <phoneticPr fontId="2"/>
  </si>
  <si>
    <t>産業機械</t>
    <rPh sb="0" eb="4">
      <t>サンギョウキカイ</t>
    </rPh>
    <phoneticPr fontId="2"/>
  </si>
  <si>
    <t>製造食品</t>
    <rPh sb="0" eb="4">
      <t>セイゾウショクヒン</t>
    </rPh>
    <phoneticPr fontId="2"/>
  </si>
  <si>
    <t>その他繊維工業品</t>
    <rPh sb="2" eb="3">
      <t>タ</t>
    </rPh>
    <rPh sb="3" eb="5">
      <t>センイ</t>
    </rPh>
    <rPh sb="5" eb="8">
      <t>コウギョウヒン</t>
    </rPh>
    <phoneticPr fontId="2"/>
  </si>
  <si>
    <t>その他製造工業品</t>
    <rPh sb="2" eb="3">
      <t>タ</t>
    </rPh>
    <rPh sb="3" eb="8">
      <t>セイゾウコウギョウヒン</t>
    </rPh>
    <phoneticPr fontId="2"/>
  </si>
  <si>
    <t>金属製品</t>
    <rPh sb="0" eb="4">
      <t>キンゾクセイヒン</t>
    </rPh>
    <phoneticPr fontId="2"/>
  </si>
  <si>
    <t>自動車部品</t>
    <rPh sb="0" eb="5">
      <t>ジドウシャブヒン</t>
    </rPh>
    <phoneticPr fontId="2"/>
  </si>
  <si>
    <t>飲料</t>
    <rPh sb="0" eb="2">
      <t>インリョウ</t>
    </rPh>
    <phoneticPr fontId="2"/>
  </si>
  <si>
    <t>化学薬品</t>
    <rPh sb="0" eb="4">
      <t>カガクヤクヒン</t>
    </rPh>
    <phoneticPr fontId="2"/>
  </si>
  <si>
    <t>非鉄金属</t>
    <phoneticPr fontId="2"/>
  </si>
  <si>
    <t>電気機械</t>
    <rPh sb="0" eb="4">
      <t>デンキキカイ</t>
    </rPh>
    <phoneticPr fontId="2"/>
  </si>
  <si>
    <t>薪炭</t>
    <rPh sb="0" eb="2">
      <t>シンタン</t>
    </rPh>
    <phoneticPr fontId="2"/>
  </si>
  <si>
    <t>その他製造工業品</t>
    <phoneticPr fontId="2"/>
  </si>
  <si>
    <t>ムンバイ</t>
    <phoneticPr fontId="2"/>
  </si>
  <si>
    <t>カトゥパリ</t>
    <phoneticPr fontId="2"/>
  </si>
  <si>
    <t>アイルランド</t>
    <phoneticPr fontId="2"/>
  </si>
  <si>
    <t>ダブリン</t>
    <phoneticPr fontId="2"/>
  </si>
  <si>
    <t>ジェノバ</t>
    <phoneticPr fontId="2"/>
  </si>
  <si>
    <t>フレドリクスタ</t>
    <phoneticPr fontId="2"/>
  </si>
  <si>
    <t>自動車部品</t>
    <phoneticPr fontId="2"/>
  </si>
  <si>
    <t>その他農産品</t>
    <phoneticPr fontId="2"/>
  </si>
  <si>
    <t>石炭</t>
    <phoneticPr fontId="2"/>
  </si>
  <si>
    <t>チリ</t>
    <phoneticPr fontId="2"/>
  </si>
  <si>
    <t>イクイケ</t>
    <phoneticPr fontId="2"/>
  </si>
  <si>
    <t>自動車部品</t>
    <phoneticPr fontId="2"/>
  </si>
  <si>
    <t>セメント</t>
    <phoneticPr fontId="2"/>
  </si>
  <si>
    <t>重油</t>
    <phoneticPr fontId="2"/>
  </si>
  <si>
    <t>揮発油</t>
    <rPh sb="0" eb="3">
      <t>キハツユ</t>
    </rPh>
    <phoneticPr fontId="2"/>
  </si>
  <si>
    <t>釧路</t>
    <rPh sb="0" eb="2">
      <t>クシロ</t>
    </rPh>
    <phoneticPr fontId="2"/>
  </si>
  <si>
    <t>砂利・砂</t>
    <rPh sb="0" eb="2">
      <t>ジャリ</t>
    </rPh>
    <rPh sb="3" eb="4">
      <t>スナ</t>
    </rPh>
    <phoneticPr fontId="2"/>
  </si>
  <si>
    <t>窯業品</t>
    <rPh sb="0" eb="3">
      <t>ヨウギョウヒン</t>
    </rPh>
    <phoneticPr fontId="2"/>
  </si>
  <si>
    <t>廃土砂</t>
    <rPh sb="0" eb="2">
      <t>ハイド</t>
    </rPh>
    <rPh sb="2" eb="3">
      <t>スナ</t>
    </rPh>
    <phoneticPr fontId="2"/>
  </si>
  <si>
    <t>石灰石</t>
    <phoneticPr fontId="2"/>
  </si>
  <si>
    <t>その他機械</t>
    <rPh sb="2" eb="5">
      <t>タキカイ</t>
    </rPh>
    <phoneticPr fontId="2"/>
  </si>
  <si>
    <t>福島県</t>
    <rPh sb="0" eb="2">
      <t>フクシマ</t>
    </rPh>
    <rPh sb="2" eb="3">
      <t>ケン</t>
    </rPh>
    <phoneticPr fontId="2"/>
  </si>
  <si>
    <t>鹿島</t>
    <rPh sb="0" eb="2">
      <t>カシマ</t>
    </rPh>
    <phoneticPr fontId="2"/>
  </si>
  <si>
    <t>県内諸港</t>
    <rPh sb="0" eb="2">
      <t>ケンナイ</t>
    </rPh>
    <rPh sb="2" eb="4">
      <t>ショコウ</t>
    </rPh>
    <phoneticPr fontId="2"/>
  </si>
  <si>
    <t>石材</t>
    <rPh sb="0" eb="2">
      <t>セキザイ</t>
    </rPh>
    <phoneticPr fontId="2"/>
  </si>
  <si>
    <t>大阪府</t>
    <rPh sb="0" eb="3">
      <t>オオサカフ</t>
    </rPh>
    <phoneticPr fontId="2"/>
  </si>
  <si>
    <t>宇部</t>
    <rPh sb="0" eb="2">
      <t>ウベ</t>
    </rPh>
    <phoneticPr fontId="2"/>
  </si>
  <si>
    <t>化学肥料</t>
    <rPh sb="0" eb="4">
      <t>カガクヒリョウ</t>
    </rPh>
    <phoneticPr fontId="2"/>
  </si>
  <si>
    <t>福井県</t>
    <rPh sb="0" eb="2">
      <t>フクイ</t>
    </rPh>
    <rPh sb="2" eb="3">
      <t>ケン</t>
    </rPh>
    <phoneticPr fontId="2"/>
  </si>
  <si>
    <t>県内諸港</t>
    <phoneticPr fontId="2"/>
  </si>
  <si>
    <t>アメリカ</t>
    <phoneticPr fontId="2"/>
  </si>
  <si>
    <t>シンガポール</t>
    <phoneticPr fontId="2"/>
  </si>
  <si>
    <t>フィリピン</t>
    <phoneticPr fontId="2"/>
  </si>
  <si>
    <t>マニラ</t>
    <phoneticPr fontId="2"/>
  </si>
  <si>
    <t>ホーチミン及びカトライ</t>
    <rPh sb="5" eb="6">
      <t>オヨ</t>
    </rPh>
    <phoneticPr fontId="2"/>
  </si>
  <si>
    <t>ホーチミン及びカトライ</t>
    <rPh sb="5" eb="6">
      <t>オヨ</t>
    </rPh>
    <phoneticPr fontId="2"/>
  </si>
  <si>
    <t>チャンチアガン（張家港）</t>
  </si>
  <si>
    <t>フーチョウ（福州）</t>
  </si>
  <si>
    <t>ナンシャー（南沙）</t>
  </si>
  <si>
    <t>チウチャン（九江）</t>
  </si>
  <si>
    <t>テンシン（天津）</t>
  </si>
  <si>
    <t>ウェイハイ（威海）</t>
  </si>
  <si>
    <t>シアメン（厦門）</t>
  </si>
  <si>
    <t>ナンキン（南京）</t>
  </si>
  <si>
    <t>シュントー（順徳）</t>
  </si>
  <si>
    <t>ジンチョウ（荊州）</t>
  </si>
  <si>
    <t>タイチュン（台中）</t>
  </si>
  <si>
    <t>リエンユンカン（連雲港）</t>
  </si>
  <si>
    <t>ウルサン（蔚山）</t>
  </si>
  <si>
    <t>ハイコウ（海口）</t>
  </si>
  <si>
    <t>ウーハン（武漢）</t>
  </si>
  <si>
    <t>マサン（馬山）</t>
  </si>
  <si>
    <t>ポーハン（浦項）</t>
  </si>
  <si>
    <t>フォーシャン（仏山）</t>
  </si>
  <si>
    <t>ニンポーチョウシャン（寧波-舟山）</t>
  </si>
  <si>
    <t>クワンヤン（光陽）</t>
  </si>
  <si>
    <t>フーチョウ（福州）</t>
    <rPh sb="6" eb="8">
      <t>フクシュウ</t>
    </rPh>
    <phoneticPr fontId="2"/>
  </si>
  <si>
    <t>ハイコウ（海口）</t>
    <rPh sb="5" eb="6">
      <t>ウミ</t>
    </rPh>
    <rPh sb="6" eb="7">
      <t>クチ</t>
    </rPh>
    <phoneticPr fontId="2"/>
  </si>
  <si>
    <t>テンシン（天津）</t>
    <rPh sb="5" eb="7">
      <t>テンシン</t>
    </rPh>
    <phoneticPr fontId="2"/>
  </si>
  <si>
    <t>ナンシャー（南沙）</t>
    <rPh sb="6" eb="7">
      <t>ナン</t>
    </rPh>
    <rPh sb="7" eb="8">
      <t>サ</t>
    </rPh>
    <phoneticPr fontId="2"/>
  </si>
  <si>
    <t>シュントー（順徳）</t>
    <rPh sb="6" eb="8">
      <t>ジュントク</t>
    </rPh>
    <phoneticPr fontId="2"/>
  </si>
  <si>
    <t>クワンヤン（光陽）</t>
    <phoneticPr fontId="2"/>
  </si>
  <si>
    <t>非金属鉱物</t>
    <rPh sb="0" eb="5">
      <t>ヒキンゾクコウブツ</t>
    </rPh>
    <phoneticPr fontId="2"/>
  </si>
  <si>
    <t>令和５年</t>
    <rPh sb="0" eb="1">
      <t>レイ</t>
    </rPh>
    <rPh sb="1" eb="2">
      <t>ワ</t>
    </rPh>
    <rPh sb="3" eb="4">
      <t>ネン</t>
    </rPh>
    <phoneticPr fontId="2"/>
  </si>
  <si>
    <t>ベトナム</t>
    <phoneticPr fontId="2"/>
  </si>
  <si>
    <t>ニュージーランド</t>
    <phoneticPr fontId="2"/>
  </si>
  <si>
    <t>南アフリカ</t>
    <rPh sb="0" eb="1">
      <t>ミナミ</t>
    </rPh>
    <phoneticPr fontId="2"/>
  </si>
  <si>
    <t>ベルギー</t>
    <phoneticPr fontId="2"/>
  </si>
  <si>
    <t>兵庫県</t>
    <rPh sb="0" eb="3">
      <t>ヒョウゴケン</t>
    </rPh>
    <phoneticPr fontId="2"/>
  </si>
  <si>
    <t>長崎県</t>
    <rPh sb="0" eb="2">
      <t>ナガサキ</t>
    </rPh>
    <rPh sb="2" eb="3">
      <t>ケン</t>
    </rPh>
    <phoneticPr fontId="2"/>
  </si>
  <si>
    <t>リチャードベイ</t>
  </si>
  <si>
    <t>チンタオ（青島）</t>
    <phoneticPr fontId="2"/>
  </si>
  <si>
    <t>ロングビーチ</t>
    <phoneticPr fontId="2"/>
  </si>
  <si>
    <t>サントス</t>
    <phoneticPr fontId="2"/>
  </si>
  <si>
    <t>シャンハイ（上海）</t>
    <phoneticPr fontId="2"/>
  </si>
  <si>
    <t>中国</t>
    <rPh sb="0" eb="2">
      <t>チュウゴク</t>
    </rPh>
    <phoneticPr fontId="2"/>
  </si>
  <si>
    <t>タイツァン（太倉）</t>
    <rPh sb="6" eb="7">
      <t>フト</t>
    </rPh>
    <rPh sb="7" eb="8">
      <t>クラ</t>
    </rPh>
    <phoneticPr fontId="2"/>
  </si>
  <si>
    <t>ベトナム</t>
    <phoneticPr fontId="2"/>
  </si>
  <si>
    <t>ハイフォン</t>
    <phoneticPr fontId="2"/>
  </si>
  <si>
    <t>ホーチミン</t>
    <phoneticPr fontId="2"/>
  </si>
  <si>
    <t>イエンタイ（煙台）</t>
    <phoneticPr fontId="2"/>
  </si>
  <si>
    <t>南アフリカ</t>
    <rPh sb="0" eb="1">
      <t>ミナミ</t>
    </rPh>
    <phoneticPr fontId="2"/>
  </si>
  <si>
    <t>アンチン（安慶）</t>
    <rPh sb="5" eb="6">
      <t>アン</t>
    </rPh>
    <rPh sb="6" eb="7">
      <t>ケイ</t>
    </rPh>
    <phoneticPr fontId="2"/>
  </si>
  <si>
    <t>韓国</t>
    <phoneticPr fontId="2"/>
  </si>
  <si>
    <t>ヨース（麗水）</t>
    <rPh sb="4" eb="5">
      <t>ウルワ</t>
    </rPh>
    <rPh sb="5" eb="6">
      <t>ミズ</t>
    </rPh>
    <phoneticPr fontId="2"/>
  </si>
  <si>
    <t>ジンタン（京唐）</t>
    <rPh sb="5" eb="6">
      <t>キョウ</t>
    </rPh>
    <rPh sb="6" eb="7">
      <t>トウ</t>
    </rPh>
    <phoneticPr fontId="2"/>
  </si>
  <si>
    <t>シンアン（興安）</t>
    <rPh sb="5" eb="6">
      <t>オコ</t>
    </rPh>
    <rPh sb="6" eb="7">
      <t>ヤス</t>
    </rPh>
    <phoneticPr fontId="2"/>
  </si>
  <si>
    <t>シンガポール</t>
    <phoneticPr fontId="2"/>
  </si>
  <si>
    <t>ハジラ</t>
    <phoneticPr fontId="2"/>
  </si>
  <si>
    <t>カオシュン（高雄）</t>
    <phoneticPr fontId="2"/>
  </si>
  <si>
    <t>シェコウ（蛇口）</t>
    <phoneticPr fontId="2"/>
  </si>
  <si>
    <t>フォーシャン（仏山）</t>
    <phoneticPr fontId="2"/>
  </si>
  <si>
    <t>シンガポール</t>
    <phoneticPr fontId="2"/>
  </si>
  <si>
    <t>ベルギー</t>
    <phoneticPr fontId="2"/>
  </si>
  <si>
    <t>アントワープ</t>
    <phoneticPr fontId="2"/>
  </si>
  <si>
    <t>スロベニア</t>
    <phoneticPr fontId="2"/>
  </si>
  <si>
    <t>コーペル</t>
    <phoneticPr fontId="2"/>
  </si>
  <si>
    <t>ダイレン（大連）</t>
    <phoneticPr fontId="2"/>
  </si>
  <si>
    <t>ホンコン（香港）</t>
    <phoneticPr fontId="2"/>
  </si>
  <si>
    <t>タイ</t>
    <phoneticPr fontId="2"/>
  </si>
  <si>
    <t>レムチャバン</t>
    <phoneticPr fontId="2"/>
  </si>
  <si>
    <t>フィリピン</t>
    <phoneticPr fontId="2"/>
  </si>
  <si>
    <t>マニラ</t>
    <phoneticPr fontId="2"/>
  </si>
  <si>
    <t>陶磁器</t>
    <rPh sb="0" eb="3">
      <t>トウジキ</t>
    </rPh>
    <phoneticPr fontId="2"/>
  </si>
  <si>
    <t>プサン（釜山）</t>
    <phoneticPr fontId="2"/>
  </si>
  <si>
    <t>中国</t>
    <rPh sb="0" eb="2">
      <t>チュウゴク</t>
    </rPh>
    <phoneticPr fontId="2"/>
  </si>
  <si>
    <t>トンヘ（東海）</t>
    <rPh sb="4" eb="6">
      <t>トウカイ</t>
    </rPh>
    <phoneticPr fontId="2"/>
  </si>
  <si>
    <t>シャンハイ（上海）</t>
    <phoneticPr fontId="2"/>
  </si>
  <si>
    <t>シンカン（新港，天津）</t>
    <phoneticPr fontId="2"/>
  </si>
  <si>
    <t>チンタオ（青島）</t>
    <phoneticPr fontId="2"/>
  </si>
  <si>
    <t>諸港</t>
    <rPh sb="0" eb="2">
      <t>ショコウ</t>
    </rPh>
    <phoneticPr fontId="2"/>
  </si>
  <si>
    <t>ワンポア（黄埔）</t>
    <phoneticPr fontId="2"/>
  </si>
  <si>
    <t>タイピン（太平）</t>
    <rPh sb="5" eb="7">
      <t>タイヘイ</t>
    </rPh>
    <phoneticPr fontId="2"/>
  </si>
  <si>
    <t>マレーシア</t>
    <phoneticPr fontId="2"/>
  </si>
  <si>
    <t>パシールグダン</t>
    <phoneticPr fontId="2"/>
  </si>
  <si>
    <t>インド</t>
    <phoneticPr fontId="2"/>
  </si>
  <si>
    <t>リオグランデ</t>
    <phoneticPr fontId="2"/>
  </si>
  <si>
    <t>中国（ホンコン）</t>
    <phoneticPr fontId="2"/>
  </si>
  <si>
    <t>チンチョウ（欽州）</t>
    <rPh sb="6" eb="7">
      <t>キン</t>
    </rPh>
    <rPh sb="7" eb="8">
      <t>シュウ</t>
    </rPh>
    <phoneticPr fontId="2"/>
  </si>
  <si>
    <t>パキスタン</t>
    <phoneticPr fontId="2"/>
  </si>
  <si>
    <t>カラチ/ポートカシム</t>
    <phoneticPr fontId="2"/>
  </si>
  <si>
    <t>ニューヨーク</t>
    <phoneticPr fontId="2"/>
  </si>
  <si>
    <t>オーストラリア</t>
    <phoneticPr fontId="2"/>
  </si>
  <si>
    <t>メルボルン</t>
    <phoneticPr fontId="2"/>
  </si>
  <si>
    <t>イエンタイ（煙台）</t>
    <phoneticPr fontId="2"/>
  </si>
  <si>
    <t>タイ</t>
    <phoneticPr fontId="2"/>
  </si>
  <si>
    <t>ポティ</t>
    <phoneticPr fontId="2"/>
  </si>
  <si>
    <t>ルーマニア</t>
    <phoneticPr fontId="2"/>
  </si>
  <si>
    <t>コンスタンツア</t>
    <phoneticPr fontId="2"/>
  </si>
  <si>
    <t>ミャンマー</t>
    <phoneticPr fontId="2"/>
  </si>
  <si>
    <t>ヤンゴン</t>
    <phoneticPr fontId="2"/>
  </si>
  <si>
    <t>プサン（釜山）</t>
    <phoneticPr fontId="2"/>
  </si>
  <si>
    <t>インチョン（仁川）</t>
    <phoneticPr fontId="2"/>
  </si>
  <si>
    <t>リエンユンカン（連雲港）</t>
    <phoneticPr fontId="2"/>
  </si>
  <si>
    <t>ワンポア（黄埔）</t>
    <phoneticPr fontId="2"/>
  </si>
  <si>
    <t>インド</t>
    <phoneticPr fontId="2"/>
  </si>
  <si>
    <t>ナヴァセバ</t>
    <phoneticPr fontId="2"/>
  </si>
  <si>
    <t>マレーシア</t>
    <phoneticPr fontId="2"/>
  </si>
  <si>
    <t>ポートケラン</t>
    <phoneticPr fontId="2"/>
  </si>
  <si>
    <t>メキシコ</t>
    <phoneticPr fontId="2"/>
  </si>
  <si>
    <t>マンサニーヨ</t>
    <phoneticPr fontId="2"/>
  </si>
  <si>
    <t>ベトナム</t>
    <phoneticPr fontId="2"/>
  </si>
  <si>
    <t>ハイフォン</t>
    <phoneticPr fontId="2"/>
  </si>
  <si>
    <t>カイラン</t>
    <phoneticPr fontId="2"/>
  </si>
  <si>
    <t>ズンクアット</t>
    <phoneticPr fontId="2"/>
  </si>
  <si>
    <t>台湾</t>
    <phoneticPr fontId="2"/>
  </si>
  <si>
    <t>タイチュン（台中）</t>
    <phoneticPr fontId="2"/>
  </si>
  <si>
    <t>ハンブルク</t>
    <phoneticPr fontId="2"/>
  </si>
  <si>
    <t>動植物性製造飼肥料</t>
    <phoneticPr fontId="2"/>
  </si>
  <si>
    <t>インドネシア</t>
    <phoneticPr fontId="2"/>
  </si>
  <si>
    <t>ジャカルタ</t>
    <phoneticPr fontId="2"/>
  </si>
  <si>
    <t>ニンポーチョウシャン（寧波－舟山）</t>
    <phoneticPr fontId="2"/>
  </si>
  <si>
    <t>山形県</t>
    <phoneticPr fontId="2"/>
  </si>
  <si>
    <t>飛島</t>
    <phoneticPr fontId="2"/>
  </si>
  <si>
    <t>青森県</t>
    <phoneticPr fontId="2"/>
  </si>
  <si>
    <t>金属機械工業品</t>
    <phoneticPr fontId="2"/>
  </si>
  <si>
    <t>室蘭</t>
    <phoneticPr fontId="2"/>
  </si>
  <si>
    <t>北海道</t>
    <phoneticPr fontId="2"/>
  </si>
  <si>
    <t>窯業品</t>
    <phoneticPr fontId="2"/>
  </si>
  <si>
    <t>八戸</t>
    <phoneticPr fontId="2"/>
  </si>
  <si>
    <t>新潟県</t>
    <phoneticPr fontId="2"/>
  </si>
  <si>
    <t>苫小牧</t>
    <phoneticPr fontId="2"/>
  </si>
  <si>
    <t>新潟</t>
    <phoneticPr fontId="2"/>
  </si>
  <si>
    <t>愛媛県</t>
    <phoneticPr fontId="2"/>
  </si>
  <si>
    <t>菊間</t>
    <rPh sb="0" eb="1">
      <t>キク</t>
    </rPh>
    <rPh sb="1" eb="2">
      <t>アイダ</t>
    </rPh>
    <phoneticPr fontId="2"/>
  </si>
  <si>
    <t>その他食料工業品</t>
    <rPh sb="3" eb="5">
      <t>ショクリョウ</t>
    </rPh>
    <rPh sb="5" eb="8">
      <t>コウギョウヒン</t>
    </rPh>
    <phoneticPr fontId="2"/>
  </si>
  <si>
    <t>函館</t>
    <rPh sb="0" eb="2">
      <t>ハコダテ</t>
    </rPh>
    <phoneticPr fontId="2"/>
  </si>
  <si>
    <t>アメリカ</t>
    <phoneticPr fontId="2"/>
  </si>
  <si>
    <t>チャールストン</t>
    <phoneticPr fontId="2"/>
  </si>
  <si>
    <t>サバンナ</t>
    <phoneticPr fontId="2"/>
  </si>
  <si>
    <t>スペイン</t>
    <phoneticPr fontId="2"/>
  </si>
  <si>
    <t>バレンシア</t>
    <phoneticPr fontId="2"/>
  </si>
  <si>
    <t>鋼材</t>
    <rPh sb="0" eb="2">
      <t>コウザイ</t>
    </rPh>
    <phoneticPr fontId="2"/>
  </si>
  <si>
    <t>中国</t>
    <rPh sb="0" eb="2">
      <t>チュウゴク</t>
    </rPh>
    <phoneticPr fontId="2"/>
  </si>
  <si>
    <t>チンタオ（青島）</t>
    <phoneticPr fontId="2"/>
  </si>
  <si>
    <t>タイ</t>
    <phoneticPr fontId="2"/>
  </si>
  <si>
    <t>レムチャバン</t>
    <phoneticPr fontId="2"/>
  </si>
  <si>
    <t>ホーチミン及びカトライ</t>
    <rPh sb="5" eb="6">
      <t>オヨ</t>
    </rPh>
    <phoneticPr fontId="2"/>
  </si>
  <si>
    <t>ノルウェー</t>
    <phoneticPr fontId="2"/>
  </si>
  <si>
    <t>フレドリクスタ</t>
    <phoneticPr fontId="2"/>
  </si>
  <si>
    <t>林産品</t>
    <phoneticPr fontId="2"/>
  </si>
  <si>
    <t>二見</t>
    <rPh sb="0" eb="1">
      <t>ニ</t>
    </rPh>
    <rPh sb="1" eb="2">
      <t>ミ</t>
    </rPh>
    <phoneticPr fontId="2"/>
  </si>
  <si>
    <t>鉱産品</t>
    <phoneticPr fontId="2"/>
  </si>
  <si>
    <t>上磯</t>
    <rPh sb="0" eb="1">
      <t>カミ</t>
    </rPh>
    <rPh sb="1" eb="2">
      <t>イソ</t>
    </rPh>
    <phoneticPr fontId="2"/>
  </si>
  <si>
    <t>青森県</t>
    <rPh sb="0" eb="2">
      <t>アオモリ</t>
    </rPh>
    <rPh sb="2" eb="3">
      <t>ケン</t>
    </rPh>
    <phoneticPr fontId="2"/>
  </si>
  <si>
    <t>野辺地</t>
    <rPh sb="0" eb="1">
      <t>ノ</t>
    </rPh>
    <rPh sb="1" eb="2">
      <t>ヘン</t>
    </rPh>
    <rPh sb="2" eb="3">
      <t>チ</t>
    </rPh>
    <phoneticPr fontId="2"/>
  </si>
  <si>
    <t>尻屋岬</t>
    <rPh sb="0" eb="1">
      <t>シリ</t>
    </rPh>
    <rPh sb="1" eb="2">
      <t>ヤ</t>
    </rPh>
    <rPh sb="2" eb="3">
      <t>ミサキ</t>
    </rPh>
    <phoneticPr fontId="2"/>
  </si>
  <si>
    <t>福島県</t>
    <rPh sb="0" eb="3">
      <t>フクシマケン</t>
    </rPh>
    <phoneticPr fontId="2"/>
  </si>
  <si>
    <t>相馬</t>
    <rPh sb="0" eb="2">
      <t>ソウマ</t>
    </rPh>
    <phoneticPr fontId="2"/>
  </si>
  <si>
    <t>千葉県</t>
    <phoneticPr fontId="2"/>
  </si>
  <si>
    <t>木更津</t>
    <rPh sb="0" eb="3">
      <t>キサラヅ</t>
    </rPh>
    <phoneticPr fontId="2"/>
  </si>
  <si>
    <t>岡山県</t>
    <rPh sb="0" eb="3">
      <t>オカヤマケン</t>
    </rPh>
    <phoneticPr fontId="2"/>
  </si>
  <si>
    <t>笹岡</t>
    <rPh sb="0" eb="2">
      <t>ササオカ</t>
    </rPh>
    <phoneticPr fontId="2"/>
  </si>
  <si>
    <t>県内諸港</t>
    <phoneticPr fontId="2"/>
  </si>
  <si>
    <t>飛島</t>
    <phoneticPr fontId="2"/>
  </si>
  <si>
    <t>岩船</t>
    <rPh sb="0" eb="2">
      <t>イワフネ</t>
    </rPh>
    <phoneticPr fontId="2"/>
  </si>
  <si>
    <t>姫川</t>
    <phoneticPr fontId="2"/>
  </si>
  <si>
    <t>千葉</t>
    <phoneticPr fontId="2"/>
  </si>
  <si>
    <t>福岡県</t>
    <phoneticPr fontId="2"/>
  </si>
  <si>
    <t>苅田</t>
    <phoneticPr fontId="2"/>
  </si>
  <si>
    <t>広島県</t>
    <phoneticPr fontId="2"/>
  </si>
  <si>
    <t>神奈川県</t>
    <rPh sb="0" eb="4">
      <t>カナガワケン</t>
    </rPh>
    <phoneticPr fontId="2"/>
  </si>
  <si>
    <t>横浜</t>
    <rPh sb="0" eb="2">
      <t>ヨコハマ</t>
    </rPh>
    <phoneticPr fontId="2"/>
  </si>
  <si>
    <t>川崎</t>
    <phoneticPr fontId="2"/>
  </si>
  <si>
    <t>兵庫県</t>
    <rPh sb="0" eb="3">
      <t>ヒョウゴケン</t>
    </rPh>
    <phoneticPr fontId="2"/>
  </si>
  <si>
    <t>赤穂</t>
    <rPh sb="1" eb="2">
      <t>ホ</t>
    </rPh>
    <phoneticPr fontId="2"/>
  </si>
  <si>
    <t>長崎県</t>
    <rPh sb="0" eb="3">
      <t>ナガサキケン</t>
    </rPh>
    <phoneticPr fontId="2"/>
  </si>
  <si>
    <t>長崎</t>
    <rPh sb="0" eb="2">
      <t>ナガサキ</t>
    </rPh>
    <phoneticPr fontId="2"/>
  </si>
  <si>
    <t>その他機械</t>
    <rPh sb="2" eb="3">
      <t>タ</t>
    </rPh>
    <rPh sb="3" eb="5">
      <t>キカイ</t>
    </rPh>
    <phoneticPr fontId="2"/>
  </si>
  <si>
    <t>山形県</t>
    <phoneticPr fontId="2"/>
  </si>
  <si>
    <t>釧路</t>
    <rPh sb="0" eb="2">
      <t>クシロ</t>
    </rPh>
    <phoneticPr fontId="2"/>
  </si>
  <si>
    <t>秋田県</t>
    <phoneticPr fontId="2"/>
  </si>
  <si>
    <t>能代</t>
    <rPh sb="0" eb="2">
      <t>ノシロ</t>
    </rPh>
    <phoneticPr fontId="2"/>
  </si>
  <si>
    <t>大阪府</t>
    <rPh sb="0" eb="3">
      <t>オオサカフ</t>
    </rPh>
    <phoneticPr fontId="2"/>
  </si>
  <si>
    <t>境仙北</t>
    <rPh sb="0" eb="1">
      <t>サカイ</t>
    </rPh>
    <rPh sb="1" eb="3">
      <t>センポク</t>
    </rPh>
    <phoneticPr fontId="2"/>
  </si>
  <si>
    <t>水島</t>
    <rPh sb="0" eb="2">
      <t>ミズシマ</t>
    </rPh>
    <phoneticPr fontId="2"/>
  </si>
  <si>
    <t>山口県</t>
    <phoneticPr fontId="2"/>
  </si>
  <si>
    <t>揮発油</t>
    <rPh sb="0" eb="3">
      <t>キハツユ</t>
    </rPh>
    <phoneticPr fontId="2"/>
  </si>
  <si>
    <t>和歌山県</t>
    <rPh sb="0" eb="3">
      <t>ワカヤマ</t>
    </rPh>
    <rPh sb="3" eb="4">
      <t>ケン</t>
    </rPh>
    <phoneticPr fontId="2"/>
  </si>
  <si>
    <t>和歌山下津</t>
    <rPh sb="0" eb="3">
      <t>ワカヤマ</t>
    </rPh>
    <rPh sb="3" eb="4">
      <t>シタ</t>
    </rPh>
    <rPh sb="4" eb="5">
      <t>ツ</t>
    </rPh>
    <phoneticPr fontId="2"/>
  </si>
  <si>
    <t>宮城県</t>
    <phoneticPr fontId="2"/>
  </si>
  <si>
    <t>仙台塩釜</t>
    <phoneticPr fontId="2"/>
  </si>
  <si>
    <t>宇部</t>
    <phoneticPr fontId="2"/>
  </si>
  <si>
    <t>秋田</t>
    <phoneticPr fontId="2"/>
  </si>
  <si>
    <t>青森県</t>
    <rPh sb="0" eb="3">
      <t>アオモリケン</t>
    </rPh>
    <phoneticPr fontId="2"/>
  </si>
  <si>
    <t>八戸</t>
    <phoneticPr fontId="2"/>
  </si>
  <si>
    <t>三重県</t>
    <rPh sb="0" eb="3">
      <t>ミエケン</t>
    </rPh>
    <phoneticPr fontId="2"/>
  </si>
  <si>
    <t>製造食品</t>
    <phoneticPr fontId="2"/>
  </si>
  <si>
    <t>その他繊維工業品</t>
    <rPh sb="2" eb="3">
      <t>タ</t>
    </rPh>
    <rPh sb="3" eb="5">
      <t>センイ</t>
    </rPh>
    <rPh sb="5" eb="8">
      <t>コウギョウヒン</t>
    </rPh>
    <phoneticPr fontId="2"/>
  </si>
  <si>
    <t>廃棄物</t>
    <phoneticPr fontId="2"/>
  </si>
  <si>
    <t>上磯</t>
    <rPh sb="0" eb="2">
      <t>カミイソ</t>
    </rPh>
    <phoneticPr fontId="2"/>
  </si>
  <si>
    <t>金属くず</t>
    <rPh sb="0" eb="2">
      <t>キンゾク</t>
    </rPh>
    <phoneticPr fontId="2"/>
  </si>
  <si>
    <t>陶磁器</t>
    <rPh sb="0" eb="3">
      <t>トウジキ</t>
    </rPh>
    <phoneticPr fontId="2"/>
  </si>
  <si>
    <t>その他日用品</t>
    <rPh sb="2" eb="3">
      <t>タ</t>
    </rPh>
    <rPh sb="3" eb="6">
      <t>ニチヨウヒン</t>
    </rPh>
    <phoneticPr fontId="2"/>
  </si>
  <si>
    <t>ヨース（麗水）</t>
    <rPh sb="4" eb="6">
      <t>レイスイ</t>
    </rPh>
    <phoneticPr fontId="2"/>
  </si>
  <si>
    <t>チョンチン（重慶）</t>
    <phoneticPr fontId="2"/>
  </si>
  <si>
    <t>アンチン（安慶）</t>
    <rPh sb="5" eb="6">
      <t>ヤス</t>
    </rPh>
    <rPh sb="6" eb="7">
      <t>ケイ</t>
    </rPh>
    <phoneticPr fontId="2"/>
  </si>
  <si>
    <t>ダイレン（大連）</t>
    <phoneticPr fontId="2"/>
  </si>
  <si>
    <t>その他製造工業品</t>
    <rPh sb="2" eb="3">
      <t>タ</t>
    </rPh>
    <rPh sb="3" eb="5">
      <t>セイゾウ</t>
    </rPh>
    <rPh sb="5" eb="8">
      <t>コウギョウヒン</t>
    </rPh>
    <phoneticPr fontId="2"/>
  </si>
  <si>
    <t>ジンタン（京唐）</t>
    <rPh sb="5" eb="6">
      <t>キョウ</t>
    </rPh>
    <rPh sb="6" eb="7">
      <t>トウ</t>
    </rPh>
    <phoneticPr fontId="2"/>
  </si>
  <si>
    <t>その他林産品</t>
    <rPh sb="2" eb="3">
      <t>タ</t>
    </rPh>
    <rPh sb="3" eb="6">
      <t>リンサンヒン</t>
    </rPh>
    <phoneticPr fontId="2"/>
  </si>
  <si>
    <t>鋼材</t>
    <rPh sb="0" eb="2">
      <t>コウザイ</t>
    </rPh>
    <phoneticPr fontId="2"/>
  </si>
  <si>
    <t>金属製品</t>
    <rPh sb="0" eb="2">
      <t>キンゾク</t>
    </rPh>
    <rPh sb="2" eb="4">
      <t>セイヒン</t>
    </rPh>
    <phoneticPr fontId="2"/>
  </si>
  <si>
    <t>化学肥料</t>
    <rPh sb="0" eb="2">
      <t>カガク</t>
    </rPh>
    <rPh sb="2" eb="4">
      <t>ヒリョウ</t>
    </rPh>
    <phoneticPr fontId="2"/>
  </si>
  <si>
    <t>家具装備品</t>
    <rPh sb="0" eb="2">
      <t>カグ</t>
    </rPh>
    <rPh sb="2" eb="5">
      <t>ソウビヒン</t>
    </rPh>
    <phoneticPr fontId="2"/>
  </si>
  <si>
    <t>その他林産品</t>
    <rPh sb="2" eb="3">
      <t>タ</t>
    </rPh>
    <rPh sb="3" eb="6">
      <t>リンサンヒン</t>
    </rPh>
    <phoneticPr fontId="2"/>
  </si>
  <si>
    <t>羊毛</t>
    <rPh sb="0" eb="2">
      <t>ヨウモウ</t>
    </rPh>
    <phoneticPr fontId="2"/>
  </si>
  <si>
    <t>原木</t>
    <rPh sb="0" eb="2">
      <t>ゲンボク</t>
    </rPh>
    <phoneticPr fontId="2"/>
  </si>
  <si>
    <t>窯業品</t>
    <phoneticPr fontId="2"/>
  </si>
  <si>
    <t>産業機械</t>
    <rPh sb="0" eb="2">
      <t>サンギョウ</t>
    </rPh>
    <rPh sb="2" eb="4">
      <t>キカイ</t>
    </rPh>
    <phoneticPr fontId="2"/>
  </si>
  <si>
    <t>その他繊維工業品</t>
    <rPh sb="2" eb="3">
      <t>タ</t>
    </rPh>
    <rPh sb="3" eb="5">
      <t>センイ</t>
    </rPh>
    <rPh sb="5" eb="8">
      <t>コウギョウヒン</t>
    </rPh>
    <phoneticPr fontId="2"/>
  </si>
  <si>
    <t>製造食品</t>
    <phoneticPr fontId="2"/>
  </si>
  <si>
    <t>タイツァン（太倉）</t>
    <rPh sb="6" eb="7">
      <t>フト</t>
    </rPh>
    <rPh sb="7" eb="8">
      <t>クラ</t>
    </rPh>
    <phoneticPr fontId="2"/>
  </si>
  <si>
    <t>チャンチアガン（張家港）</t>
    <phoneticPr fontId="2"/>
  </si>
  <si>
    <t>タイピン（太平）</t>
    <rPh sb="5" eb="7">
      <t>タイヘイ</t>
    </rPh>
    <phoneticPr fontId="2"/>
  </si>
  <si>
    <t>シンアン（興安）</t>
    <rPh sb="5" eb="6">
      <t>オコ</t>
    </rPh>
    <rPh sb="6" eb="7">
      <t>ヤス</t>
    </rPh>
    <phoneticPr fontId="2"/>
  </si>
  <si>
    <t>諸港</t>
    <rPh sb="0" eb="1">
      <t>ショ</t>
    </rPh>
    <rPh sb="1" eb="2">
      <t>ミナト</t>
    </rPh>
    <phoneticPr fontId="2"/>
  </si>
  <si>
    <t>インドネシア</t>
    <phoneticPr fontId="2"/>
  </si>
  <si>
    <t>輸送品容器</t>
    <rPh sb="0" eb="3">
      <t>ユソウヒン</t>
    </rPh>
    <rPh sb="3" eb="5">
      <t>ヨウキ</t>
    </rPh>
    <phoneticPr fontId="2"/>
  </si>
  <si>
    <t>自動車部品</t>
    <phoneticPr fontId="2"/>
  </si>
  <si>
    <t>ミャンマー</t>
    <phoneticPr fontId="2"/>
  </si>
  <si>
    <t>ヤンゴン</t>
    <phoneticPr fontId="2"/>
  </si>
  <si>
    <t>フィリピン</t>
    <phoneticPr fontId="2"/>
  </si>
  <si>
    <t>ポートケラン</t>
    <phoneticPr fontId="2"/>
  </si>
  <si>
    <t>ベトナム</t>
    <phoneticPr fontId="2"/>
  </si>
  <si>
    <t>カイラン</t>
    <phoneticPr fontId="2"/>
  </si>
  <si>
    <t>ズンクアット</t>
    <phoneticPr fontId="2"/>
  </si>
  <si>
    <t>その他製造工業品</t>
    <rPh sb="2" eb="3">
      <t>タ</t>
    </rPh>
    <rPh sb="3" eb="5">
      <t>セイゾウ</t>
    </rPh>
    <rPh sb="5" eb="8">
      <t>コウギョウヒン</t>
    </rPh>
    <phoneticPr fontId="2"/>
  </si>
  <si>
    <t>ハジラ</t>
    <phoneticPr fontId="2"/>
  </si>
  <si>
    <t>リッテルトン</t>
    <phoneticPr fontId="2"/>
  </si>
  <si>
    <t>リチャードベイ</t>
    <phoneticPr fontId="2"/>
  </si>
  <si>
    <t>ルーマニア</t>
    <phoneticPr fontId="2"/>
  </si>
  <si>
    <t>コンスタンツア</t>
    <phoneticPr fontId="2"/>
  </si>
  <si>
    <t>ゴム製品</t>
    <rPh sb="2" eb="4">
      <t>セイヒン</t>
    </rPh>
    <phoneticPr fontId="2"/>
  </si>
  <si>
    <t>ポティ</t>
    <phoneticPr fontId="2"/>
  </si>
  <si>
    <t>ニューヨーク</t>
    <phoneticPr fontId="2"/>
  </si>
  <si>
    <t>諸港</t>
    <rPh sb="0" eb="2">
      <t>ショコウ</t>
    </rPh>
    <phoneticPr fontId="2"/>
  </si>
  <si>
    <t>メキシコ</t>
    <phoneticPr fontId="2"/>
  </si>
  <si>
    <t>マンサニーヨ</t>
    <phoneticPr fontId="2"/>
  </si>
  <si>
    <t>その他製造工業品</t>
    <rPh sb="3" eb="5">
      <t>セイゾウ</t>
    </rPh>
    <rPh sb="5" eb="8">
      <t>コウギョウヒン</t>
    </rPh>
    <phoneticPr fontId="2"/>
  </si>
  <si>
    <t>リオグランデ</t>
    <phoneticPr fontId="2"/>
  </si>
  <si>
    <t>サントス</t>
    <phoneticPr fontId="2"/>
  </si>
  <si>
    <t>鉄鋼</t>
    <rPh sb="0" eb="2">
      <t>テッコウ</t>
    </rPh>
    <phoneticPr fontId="2"/>
  </si>
  <si>
    <t>チャールストン</t>
    <phoneticPr fontId="2"/>
  </si>
  <si>
    <t>窯業品</t>
    <rPh sb="0" eb="3">
      <t>ヨウギョウヒン</t>
    </rPh>
    <phoneticPr fontId="2"/>
  </si>
  <si>
    <t>青森県</t>
    <phoneticPr fontId="2"/>
  </si>
  <si>
    <t>野辺地</t>
    <rPh sb="0" eb="1">
      <t>ノ</t>
    </rPh>
    <rPh sb="1" eb="2">
      <t>ヘン</t>
    </rPh>
    <rPh sb="2" eb="3">
      <t>チ</t>
    </rPh>
    <phoneticPr fontId="2"/>
  </si>
  <si>
    <t>その他繊維工業品</t>
    <rPh sb="2" eb="3">
      <t>タ</t>
    </rPh>
    <rPh sb="3" eb="5">
      <t>センイ</t>
    </rPh>
    <rPh sb="5" eb="8">
      <t>コウギョウヒン</t>
    </rPh>
    <phoneticPr fontId="2"/>
  </si>
  <si>
    <t>その他食料工業品</t>
    <rPh sb="2" eb="3">
      <t>タ</t>
    </rPh>
    <rPh sb="3" eb="5">
      <t>ショクリョウ</t>
    </rPh>
    <rPh sb="5" eb="7">
      <t>コウギョウ</t>
    </rPh>
    <rPh sb="7" eb="8">
      <t>ヒン</t>
    </rPh>
    <phoneticPr fontId="2"/>
  </si>
  <si>
    <t>重油</t>
    <phoneticPr fontId="2"/>
  </si>
  <si>
    <t>横浜</t>
    <rPh sb="0" eb="2">
      <t>ヨコハマ</t>
    </rPh>
    <phoneticPr fontId="2"/>
  </si>
  <si>
    <t>電気機械</t>
    <phoneticPr fontId="2"/>
  </si>
  <si>
    <t>三重県</t>
    <rPh sb="0" eb="3">
      <t>ミエケン</t>
    </rPh>
    <phoneticPr fontId="2"/>
  </si>
  <si>
    <t>堺仙北</t>
    <rPh sb="0" eb="1">
      <t>サカイ</t>
    </rPh>
    <rPh sb="1" eb="3">
      <t>センボク</t>
    </rPh>
    <phoneticPr fontId="2"/>
  </si>
  <si>
    <t>赤穂</t>
    <rPh sb="0" eb="1">
      <t>アカ</t>
    </rPh>
    <rPh sb="1" eb="2">
      <t>ホ</t>
    </rPh>
    <phoneticPr fontId="2"/>
  </si>
  <si>
    <t>電気機械</t>
    <phoneticPr fontId="2"/>
  </si>
  <si>
    <t>金属製品</t>
    <phoneticPr fontId="2"/>
  </si>
  <si>
    <t>菊間</t>
    <rPh sb="0" eb="2">
      <t>キクマ</t>
    </rPh>
    <phoneticPr fontId="2"/>
  </si>
  <si>
    <t>その他の石油</t>
    <rPh sb="4" eb="6">
      <t>セキユ</t>
    </rPh>
    <phoneticPr fontId="2"/>
  </si>
  <si>
    <t>令和４年</t>
    <rPh sb="0" eb="2">
      <t>レイワ</t>
    </rPh>
    <rPh sb="3" eb="4">
      <t>ネン</t>
    </rPh>
    <phoneticPr fontId="2"/>
  </si>
  <si>
    <t>ガラス類</t>
    <phoneticPr fontId="2"/>
  </si>
  <si>
    <t>羊毛</t>
    <rPh sb="0" eb="2">
      <t>ヨウモウ</t>
    </rPh>
    <phoneticPr fontId="2"/>
  </si>
  <si>
    <t>（単位：トン）　</t>
    <rPh sb="1" eb="3">
      <t>タンイ</t>
    </rPh>
    <phoneticPr fontId="2"/>
  </si>
  <si>
    <t>アメリカ</t>
    <phoneticPr fontId="2"/>
  </si>
  <si>
    <t>ニュージーランド</t>
    <phoneticPr fontId="2"/>
  </si>
  <si>
    <t>アラブ首長国</t>
    <phoneticPr fontId="2"/>
  </si>
  <si>
    <t>金属くず</t>
    <phoneticPr fontId="2"/>
  </si>
  <si>
    <t>石材</t>
    <rPh sb="0" eb="2">
      <t>イシザイ</t>
    </rPh>
    <phoneticPr fontId="2"/>
  </si>
  <si>
    <t>糸及び紡績半製品</t>
    <phoneticPr fontId="2"/>
  </si>
  <si>
    <t>タコマ</t>
    <phoneticPr fontId="2"/>
  </si>
  <si>
    <t>リッテルトン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</si>
</sst>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\(#,##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2"/>
      <name val="Arial Unicode MS"/>
      <family val="3"/>
      <charset val="128"/>
    </font>
    <font>
      <b/>
      <sz val="12"/>
      <name val="ＭＳ Ｐゴシック"/>
      <family val="3"/>
      <charset val="128"/>
      <scheme val="minor"/>
    </font>
    <font>
      <sz val="9"/>
      <name val="Arial Unicode MS"/>
      <family val="3"/>
      <charset val="128"/>
    </font>
    <font>
      <sz val="9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8.5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48">
    <border>
      <left/>
      <right/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tted">
        <color indexed="64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 style="thin">
        <color auto="1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 style="dotted">
        <color indexed="64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dotted">
        <color indexed="64"/>
      </right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indexed="64"/>
      </bottom>
      <diagonal/>
    </border>
    <border>
      <left/>
      <right style="thin">
        <color auto="1"/>
      </right>
      <top style="dotted">
        <color auto="1"/>
      </top>
      <bottom style="dotted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indexed="8"/>
      </left>
      <right style="dotted">
        <color indexed="8"/>
      </right>
      <top/>
      <bottom style="dotted">
        <color auto="1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dotted">
        <color auto="1"/>
      </left>
      <right style="thin">
        <color auto="1"/>
      </right>
      <top style="dotted">
        <color indexed="64"/>
      </top>
      <bottom/>
      <diagonal/>
    </border>
    <border>
      <left style="dotted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/>
      <diagonal/>
    </border>
    <border>
      <left style="thin">
        <color auto="1"/>
      </left>
      <right style="dotted">
        <color indexed="64"/>
      </right>
      <top style="dotted">
        <color indexed="8"/>
      </top>
      <bottom/>
      <diagonal/>
    </border>
    <border>
      <left/>
      <right style="thin">
        <color auto="1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/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dotted">
        <color indexed="8"/>
      </top>
      <bottom style="dotted">
        <color indexed="64"/>
      </bottom>
      <diagonal/>
    </border>
    <border>
      <left/>
      <right style="thin">
        <color auto="1"/>
      </right>
      <top style="dott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8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/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dotted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auto="1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dotted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auto="1"/>
      </top>
      <bottom/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indexed="64"/>
      </bottom>
      <diagonal/>
    </border>
    <border>
      <left/>
      <right style="thin">
        <color auto="1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thin">
        <color indexed="8"/>
      </left>
      <right style="dotted">
        <color indexed="8"/>
      </right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dotted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dotted">
        <color auto="1"/>
      </right>
      <top style="dotted">
        <color indexed="8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 style="dotted">
        <color indexed="64"/>
      </right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/>
      <right/>
      <top style="dotted">
        <color indexed="64"/>
      </top>
      <bottom/>
      <diagonal/>
    </border>
    <border>
      <left style="thin">
        <color auto="1"/>
      </left>
      <right style="dotted">
        <color indexed="8"/>
      </right>
      <top style="dotted">
        <color auto="1"/>
      </top>
      <bottom/>
      <diagonal/>
    </border>
    <border>
      <left style="thin">
        <color auto="1"/>
      </left>
      <right style="dotted">
        <color indexed="8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auto="1"/>
      </left>
      <right style="dotted">
        <color indexed="8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dotted">
        <color indexed="8"/>
      </right>
      <top style="thin">
        <color indexed="8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dotted">
        <color auto="1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dotted">
        <color indexed="8"/>
      </right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indexed="8"/>
      </left>
      <right style="thin">
        <color auto="1"/>
      </right>
      <top/>
      <bottom style="dotted">
        <color indexed="8"/>
      </bottom>
      <diagonal/>
    </border>
    <border>
      <left style="thin">
        <color auto="1"/>
      </left>
      <right style="dotted">
        <color indexed="64"/>
      </right>
      <top/>
      <bottom style="dotted">
        <color indexed="8"/>
      </bottom>
      <diagonal/>
    </border>
    <border>
      <left/>
      <right style="thin">
        <color auto="1"/>
      </right>
      <top/>
      <bottom style="dotted">
        <color indexed="8"/>
      </bottom>
      <diagonal/>
    </border>
    <border>
      <left style="thin">
        <color auto="1"/>
      </left>
      <right style="thin">
        <color auto="1"/>
      </right>
      <top/>
      <bottom style="dotted">
        <color indexed="8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auto="1"/>
      </bottom>
      <diagonal/>
    </border>
    <border>
      <left/>
      <right style="thin">
        <color auto="1"/>
      </right>
      <top style="thin">
        <color indexed="8"/>
      </top>
      <bottom style="dotted">
        <color auto="1"/>
      </bottom>
      <diagonal/>
    </border>
    <border>
      <left/>
      <right style="medium">
        <color indexed="64"/>
      </right>
      <top style="thin">
        <color indexed="8"/>
      </top>
      <bottom style="dotted">
        <color auto="1"/>
      </bottom>
      <diagonal/>
    </border>
    <border>
      <left/>
      <right style="dotted">
        <color indexed="8"/>
      </right>
      <top style="thin">
        <color indexed="8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indexed="8"/>
      </top>
      <bottom/>
      <diagonal/>
    </border>
    <border>
      <left style="thin">
        <color auto="1"/>
      </left>
      <right style="medium">
        <color auto="1"/>
      </right>
      <top style="thin">
        <color indexed="8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dotted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dashed">
        <color indexed="64"/>
      </right>
      <top style="dotted">
        <color auto="1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/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680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38" fontId="1" fillId="0" borderId="0" xfId="1" applyFill="1">
      <alignment vertical="center"/>
    </xf>
    <xf numFmtId="38" fontId="3" fillId="0" borderId="0" xfId="1" applyFont="1" applyFill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vertical="center" shrinkToFit="1"/>
    </xf>
    <xf numFmtId="38" fontId="1" fillId="0" borderId="0" xfId="1" applyFont="1" applyFill="1">
      <alignment vertical="center"/>
    </xf>
    <xf numFmtId="0" fontId="3" fillId="0" borderId="0" xfId="0" applyFont="1" applyFill="1" applyAlignment="1">
      <alignment horizontal="right" vertical="center"/>
    </xf>
    <xf numFmtId="38" fontId="1" fillId="0" borderId="0" xfId="1" applyFill="1" applyBorder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38" fontId="1" fillId="0" borderId="0" xfId="1" applyFont="1" applyFill="1" applyAlignment="1">
      <alignment vertical="center" shrinkToFit="1"/>
    </xf>
    <xf numFmtId="38" fontId="1" fillId="0" borderId="0" xfId="1" applyFont="1" applyFill="1" applyBorder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4" fillId="0" borderId="0" xfId="1" applyFont="1" applyFill="1" applyBorder="1" applyAlignment="1">
      <alignment vertical="center" shrinkToFit="1"/>
    </xf>
    <xf numFmtId="0" fontId="0" fillId="0" borderId="0" xfId="0" applyFill="1" applyBorder="1" applyAlignment="1">
      <alignment vertical="center" shrinkToFit="1"/>
    </xf>
    <xf numFmtId="38" fontId="1" fillId="0" borderId="0" xfId="1" applyFill="1" applyBorder="1" applyAlignment="1">
      <alignment vertical="center" shrinkToFit="1"/>
    </xf>
    <xf numFmtId="38" fontId="3" fillId="0" borderId="0" xfId="1" applyFont="1" applyFill="1" applyBorder="1" applyAlignment="1">
      <alignment vertical="center" shrinkToFit="1"/>
    </xf>
    <xf numFmtId="38" fontId="0" fillId="0" borderId="0" xfId="0" applyNumberFormat="1" applyFill="1" applyBorder="1" applyAlignment="1">
      <alignment vertical="center" shrinkToFit="1"/>
    </xf>
    <xf numFmtId="38" fontId="1" fillId="0" borderId="0" xfId="1" applyFont="1" applyBorder="1" applyAlignment="1">
      <alignment vertical="center" shrinkToFit="1"/>
    </xf>
    <xf numFmtId="38" fontId="0" fillId="0" borderId="0" xfId="1" applyFont="1" applyFill="1">
      <alignment vertical="center"/>
    </xf>
    <xf numFmtId="38" fontId="0" fillId="0" borderId="0" xfId="1" applyFont="1" applyFill="1" applyAlignment="1">
      <alignment horizontal="right" vertical="center"/>
    </xf>
    <xf numFmtId="38" fontId="7" fillId="0" borderId="0" xfId="1" applyFont="1" applyFill="1" applyBorder="1" applyAlignment="1">
      <alignment vertical="center" shrinkToFit="1"/>
    </xf>
    <xf numFmtId="38" fontId="9" fillId="0" borderId="0" xfId="1" applyFont="1" applyFill="1">
      <alignment vertical="center"/>
    </xf>
    <xf numFmtId="38" fontId="7" fillId="0" borderId="0" xfId="1" applyFont="1" applyFill="1">
      <alignment vertical="center"/>
    </xf>
    <xf numFmtId="38" fontId="7" fillId="0" borderId="0" xfId="1" applyFont="1" applyFill="1" applyAlignment="1">
      <alignment horizontal="center" vertical="center"/>
    </xf>
    <xf numFmtId="38" fontId="7" fillId="0" borderId="0" xfId="1" applyFont="1" applyFill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 indent="1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10" fillId="0" borderId="0" xfId="0" applyFont="1" applyFill="1" applyAlignment="1">
      <alignment vertical="center" shrinkToFit="1"/>
    </xf>
    <xf numFmtId="0" fontId="10" fillId="0" borderId="0" xfId="0" applyFont="1" applyFill="1" applyBorder="1" applyAlignment="1">
      <alignment vertical="center" shrinkToFit="1"/>
    </xf>
    <xf numFmtId="38" fontId="10" fillId="0" borderId="0" xfId="1" applyFont="1" applyFill="1" applyAlignment="1">
      <alignment vertical="center" shrinkToFit="1"/>
    </xf>
    <xf numFmtId="0" fontId="10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38" fontId="7" fillId="0" borderId="2" xfId="1" applyFont="1" applyFill="1" applyBorder="1" applyAlignment="1">
      <alignment vertical="center" shrinkToFit="1"/>
    </xf>
    <xf numFmtId="38" fontId="7" fillId="0" borderId="0" xfId="1" applyFont="1" applyBorder="1" applyAlignment="1">
      <alignment vertical="center" shrinkToFit="1"/>
    </xf>
    <xf numFmtId="38" fontId="7" fillId="0" borderId="3" xfId="1" applyFont="1" applyFill="1" applyBorder="1" applyAlignment="1">
      <alignment vertical="center" shrinkToFit="1"/>
    </xf>
    <xf numFmtId="38" fontId="7" fillId="0" borderId="0" xfId="1" applyFont="1" applyFill="1" applyBorder="1">
      <alignment vertical="center"/>
    </xf>
    <xf numFmtId="38" fontId="7" fillId="0" borderId="4" xfId="1" applyFont="1" applyFill="1" applyBorder="1" applyAlignment="1">
      <alignment vertical="center" shrinkToFit="1"/>
    </xf>
    <xf numFmtId="0" fontId="10" fillId="0" borderId="4" xfId="0" applyFont="1" applyFill="1" applyBorder="1" applyAlignment="1">
      <alignment vertical="center" shrinkToFit="1"/>
    </xf>
    <xf numFmtId="0" fontId="10" fillId="0" borderId="16" xfId="0" applyFont="1" applyFill="1" applyBorder="1" applyAlignment="1">
      <alignment vertical="center" shrinkToFit="1"/>
    </xf>
    <xf numFmtId="0" fontId="10" fillId="0" borderId="17" xfId="0" applyFont="1" applyFill="1" applyBorder="1" applyAlignment="1">
      <alignment vertical="center" shrinkToFit="1"/>
    </xf>
    <xf numFmtId="38" fontId="10" fillId="0" borderId="0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7" xfId="1" applyFont="1" applyFill="1" applyBorder="1" applyAlignment="1">
      <alignment horizontal="center" vertical="center" shrinkToFit="1"/>
    </xf>
    <xf numFmtId="38" fontId="7" fillId="0" borderId="7" xfId="1" applyFont="1" applyFill="1" applyBorder="1" applyAlignment="1">
      <alignment vertical="center" shrinkToFit="1"/>
    </xf>
    <xf numFmtId="0" fontId="10" fillId="0" borderId="18" xfId="0" applyFont="1" applyFill="1" applyBorder="1" applyAlignment="1">
      <alignment vertical="center" shrinkToFit="1"/>
    </xf>
    <xf numFmtId="38" fontId="10" fillId="0" borderId="7" xfId="1" applyFont="1" applyFill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18" xfId="0" applyFont="1" applyBorder="1" applyAlignment="1">
      <alignment vertical="center" shrinkToFit="1"/>
    </xf>
    <xf numFmtId="0" fontId="10" fillId="0" borderId="7" xfId="0" applyFont="1" applyFill="1" applyBorder="1" applyAlignment="1">
      <alignment vertical="center" shrinkToFit="1"/>
    </xf>
    <xf numFmtId="0" fontId="7" fillId="0" borderId="22" xfId="0" applyFont="1" applyFill="1" applyBorder="1" applyAlignment="1">
      <alignment vertical="center" shrinkToFit="1"/>
    </xf>
    <xf numFmtId="0" fontId="7" fillId="0" borderId="25" xfId="0" applyFont="1" applyBorder="1" applyAlignment="1">
      <alignment vertical="center" shrinkToFit="1"/>
    </xf>
    <xf numFmtId="0" fontId="7" fillId="0" borderId="26" xfId="0" applyFont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0" fontId="7" fillId="0" borderId="28" xfId="0" applyFont="1" applyBorder="1" applyAlignment="1">
      <alignment vertical="center" shrinkToFit="1"/>
    </xf>
    <xf numFmtId="0" fontId="7" fillId="0" borderId="30" xfId="0" applyFont="1" applyBorder="1" applyAlignment="1">
      <alignment vertical="center" shrinkToFit="1"/>
    </xf>
    <xf numFmtId="0" fontId="7" fillId="0" borderId="31" xfId="0" applyFont="1" applyBorder="1" applyAlignment="1">
      <alignment vertical="center" shrinkToFit="1"/>
    </xf>
    <xf numFmtId="38" fontId="7" fillId="0" borderId="33" xfId="1" applyFont="1" applyFill="1" applyBorder="1" applyAlignment="1">
      <alignment vertical="center" shrinkToFit="1"/>
    </xf>
    <xf numFmtId="38" fontId="7" fillId="0" borderId="35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23" xfId="1" applyFont="1" applyFill="1" applyBorder="1" applyAlignment="1">
      <alignment vertical="center" shrinkToFit="1"/>
    </xf>
    <xf numFmtId="0" fontId="7" fillId="0" borderId="32" xfId="0" applyFont="1" applyBorder="1" applyAlignment="1">
      <alignment vertical="center" shrinkToFit="1"/>
    </xf>
    <xf numFmtId="0" fontId="7" fillId="0" borderId="38" xfId="0" applyFont="1" applyFill="1" applyBorder="1" applyAlignment="1">
      <alignment horizontal="right" vertical="center" shrinkToFit="1"/>
    </xf>
    <xf numFmtId="0" fontId="7" fillId="0" borderId="36" xfId="0" applyFont="1" applyFill="1" applyBorder="1" applyAlignment="1">
      <alignment horizontal="right" vertical="center" shrinkToFit="1"/>
    </xf>
    <xf numFmtId="0" fontId="7" fillId="0" borderId="30" xfId="0" applyFont="1" applyFill="1" applyBorder="1" applyAlignment="1">
      <alignment horizontal="right" vertical="center" shrinkToFit="1"/>
    </xf>
    <xf numFmtId="38" fontId="7" fillId="0" borderId="46" xfId="1" applyFont="1" applyFill="1" applyBorder="1" applyAlignment="1">
      <alignment horizontal="center" vertical="center" shrinkToFit="1"/>
    </xf>
    <xf numFmtId="38" fontId="7" fillId="0" borderId="48" xfId="1" applyFont="1" applyFill="1" applyBorder="1" applyAlignment="1">
      <alignment vertical="center" shrinkToFit="1"/>
    </xf>
    <xf numFmtId="38" fontId="7" fillId="0" borderId="51" xfId="1" applyFont="1" applyFill="1" applyBorder="1" applyAlignment="1">
      <alignment horizontal="center" vertical="center" shrinkToFit="1"/>
    </xf>
    <xf numFmtId="38" fontId="7" fillId="0" borderId="51" xfId="1" applyFont="1" applyFill="1" applyBorder="1" applyAlignment="1">
      <alignment vertical="center" shrinkToFit="1"/>
    </xf>
    <xf numFmtId="38" fontId="7" fillId="0" borderId="53" xfId="1" applyFont="1" applyFill="1" applyBorder="1" applyAlignment="1">
      <alignment vertical="center" shrinkToFit="1"/>
    </xf>
    <xf numFmtId="0" fontId="0" fillId="0" borderId="0" xfId="0" applyFill="1" applyBorder="1" applyAlignment="1">
      <alignment horizontal="left" vertical="top"/>
    </xf>
    <xf numFmtId="0" fontId="12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54" xfId="0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center" vertical="center" wrapText="1"/>
    </xf>
    <xf numFmtId="0" fontId="7" fillId="0" borderId="56" xfId="0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3" fontId="18" fillId="0" borderId="58" xfId="0" applyNumberFormat="1" applyFont="1" applyFill="1" applyBorder="1" applyAlignment="1">
      <alignment vertical="center" shrinkToFit="1"/>
    </xf>
    <xf numFmtId="3" fontId="18" fillId="0" borderId="59" xfId="0" applyNumberFormat="1" applyFont="1" applyFill="1" applyBorder="1" applyAlignment="1">
      <alignment vertical="center" shrinkToFit="1"/>
    </xf>
    <xf numFmtId="1" fontId="18" fillId="0" borderId="58" xfId="0" applyNumberFormat="1" applyFont="1" applyFill="1" applyBorder="1" applyAlignment="1">
      <alignment vertical="center" shrinkToFit="1"/>
    </xf>
    <xf numFmtId="0" fontId="7" fillId="0" borderId="60" xfId="0" applyFont="1" applyFill="1" applyBorder="1" applyAlignment="1">
      <alignment horizontal="center" vertical="center" wrapText="1"/>
    </xf>
    <xf numFmtId="3" fontId="18" fillId="0" borderId="61" xfId="0" applyNumberFormat="1" applyFont="1" applyFill="1" applyBorder="1" applyAlignment="1">
      <alignment vertical="center" shrinkToFit="1"/>
    </xf>
    <xf numFmtId="3" fontId="18" fillId="0" borderId="62" xfId="0" applyNumberFormat="1" applyFont="1" applyFill="1" applyBorder="1" applyAlignment="1">
      <alignment vertical="center" shrinkToFit="1"/>
    </xf>
    <xf numFmtId="0" fontId="19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top"/>
    </xf>
    <xf numFmtId="0" fontId="7" fillId="0" borderId="58" xfId="0" applyFont="1" applyFill="1" applyBorder="1" applyAlignment="1">
      <alignment horizontal="center" vertical="center" wrapText="1"/>
    </xf>
    <xf numFmtId="0" fontId="20" fillId="0" borderId="70" xfId="0" applyFont="1" applyFill="1" applyBorder="1" applyAlignment="1">
      <alignment horizontal="center" vertical="center"/>
    </xf>
    <xf numFmtId="0" fontId="20" fillId="0" borderId="58" xfId="0" applyFont="1" applyFill="1" applyBorder="1" applyAlignment="1">
      <alignment vertical="center"/>
    </xf>
    <xf numFmtId="3" fontId="20" fillId="0" borderId="58" xfId="0" applyNumberFormat="1" applyFont="1" applyFill="1" applyBorder="1" applyAlignment="1">
      <alignment vertical="center"/>
    </xf>
    <xf numFmtId="3" fontId="20" fillId="0" borderId="58" xfId="0" applyNumberFormat="1" applyFont="1" applyFill="1" applyBorder="1" applyAlignment="1">
      <alignment vertical="center" wrapText="1"/>
    </xf>
    <xf numFmtId="3" fontId="20" fillId="0" borderId="59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top"/>
    </xf>
    <xf numFmtId="0" fontId="20" fillId="0" borderId="71" xfId="0" applyFont="1" applyFill="1" applyBorder="1" applyAlignment="1">
      <alignment horizontal="center" vertical="center"/>
    </xf>
    <xf numFmtId="3" fontId="20" fillId="0" borderId="61" xfId="0" applyNumberFormat="1" applyFont="1" applyFill="1" applyBorder="1" applyAlignment="1">
      <alignment vertical="center"/>
    </xf>
    <xf numFmtId="3" fontId="20" fillId="0" borderId="62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 vertical="top"/>
    </xf>
    <xf numFmtId="0" fontId="20" fillId="0" borderId="72" xfId="0" applyFont="1" applyFill="1" applyBorder="1" applyAlignment="1">
      <alignment horizontal="center" vertical="center"/>
    </xf>
    <xf numFmtId="3" fontId="20" fillId="0" borderId="63" xfId="0" applyNumberFormat="1" applyFont="1" applyFill="1" applyBorder="1" applyAlignment="1">
      <alignment vertical="center"/>
    </xf>
    <xf numFmtId="3" fontId="20" fillId="0" borderId="64" xfId="0" applyNumberFormat="1" applyFont="1" applyFill="1" applyBorder="1" applyAlignment="1">
      <alignment vertical="center"/>
    </xf>
    <xf numFmtId="38" fontId="7" fillId="0" borderId="73" xfId="1" applyFont="1" applyFill="1" applyBorder="1" applyAlignment="1">
      <alignment vertical="center" shrinkToFit="1"/>
    </xf>
    <xf numFmtId="0" fontId="10" fillId="0" borderId="76" xfId="0" applyFont="1" applyFill="1" applyBorder="1" applyAlignment="1">
      <alignment vertical="center" shrinkToFit="1"/>
    </xf>
    <xf numFmtId="0" fontId="10" fillId="0" borderId="77" xfId="0" applyFont="1" applyFill="1" applyBorder="1" applyAlignment="1">
      <alignment vertical="center" shrinkToFit="1"/>
    </xf>
    <xf numFmtId="0" fontId="10" fillId="0" borderId="75" xfId="0" applyFont="1" applyFill="1" applyBorder="1" applyAlignment="1">
      <alignment vertical="center" shrinkToFit="1"/>
    </xf>
    <xf numFmtId="38" fontId="10" fillId="0" borderId="75" xfId="1" applyFont="1" applyFill="1" applyBorder="1" applyAlignment="1">
      <alignment vertical="center" shrinkToFit="1"/>
    </xf>
    <xf numFmtId="0" fontId="10" fillId="0" borderId="32" xfId="0" applyFont="1" applyFill="1" applyBorder="1" applyAlignment="1">
      <alignment vertical="center" shrinkToFit="1"/>
    </xf>
    <xf numFmtId="0" fontId="10" fillId="0" borderId="79" xfId="0" applyFont="1" applyFill="1" applyBorder="1" applyAlignment="1">
      <alignment vertical="center" shrinkToFit="1"/>
    </xf>
    <xf numFmtId="0" fontId="10" fillId="0" borderId="80" xfId="0" applyFont="1" applyFill="1" applyBorder="1" applyAlignment="1">
      <alignment vertical="center" shrinkToFit="1"/>
    </xf>
    <xf numFmtId="38" fontId="10" fillId="0" borderId="80" xfId="1" applyFont="1" applyFill="1" applyBorder="1" applyAlignment="1">
      <alignment vertical="center" shrinkToFit="1"/>
    </xf>
    <xf numFmtId="0" fontId="10" fillId="0" borderId="26" xfId="0" applyFont="1" applyFill="1" applyBorder="1" applyAlignment="1">
      <alignment vertical="center" shrinkToFit="1"/>
    </xf>
    <xf numFmtId="0" fontId="10" fillId="0" borderId="81" xfId="0" applyFont="1" applyFill="1" applyBorder="1" applyAlignment="1">
      <alignment vertical="center" shrinkToFit="1"/>
    </xf>
    <xf numFmtId="0" fontId="10" fillId="0" borderId="25" xfId="0" applyFont="1" applyFill="1" applyBorder="1" applyAlignment="1">
      <alignment vertical="center" shrinkToFit="1"/>
    </xf>
    <xf numFmtId="38" fontId="10" fillId="0" borderId="25" xfId="1" applyFont="1" applyFill="1" applyBorder="1" applyAlignment="1">
      <alignment vertical="center" shrinkToFit="1"/>
    </xf>
    <xf numFmtId="0" fontId="10" fillId="0" borderId="39" xfId="0" applyFont="1" applyFill="1" applyBorder="1" applyAlignment="1">
      <alignment vertical="center" shrinkToFit="1"/>
    </xf>
    <xf numFmtId="0" fontId="10" fillId="0" borderId="28" xfId="0" applyFont="1" applyFill="1" applyBorder="1" applyAlignment="1">
      <alignment vertical="center" shrinkToFit="1"/>
    </xf>
    <xf numFmtId="0" fontId="10" fillId="0" borderId="82" xfId="0" applyFont="1" applyFill="1" applyBorder="1" applyAlignment="1">
      <alignment vertical="center" shrinkToFit="1"/>
    </xf>
    <xf numFmtId="0" fontId="10" fillId="0" borderId="24" xfId="0" applyFont="1" applyFill="1" applyBorder="1" applyAlignment="1">
      <alignment vertical="center" shrinkToFit="1"/>
    </xf>
    <xf numFmtId="38" fontId="10" fillId="0" borderId="24" xfId="1" applyFont="1" applyFill="1" applyBorder="1" applyAlignment="1">
      <alignment vertical="center" shrinkToFit="1"/>
    </xf>
    <xf numFmtId="0" fontId="10" fillId="0" borderId="83" xfId="0" applyFont="1" applyFill="1" applyBorder="1" applyAlignment="1">
      <alignment vertical="center" shrinkToFit="1"/>
    </xf>
    <xf numFmtId="0" fontId="10" fillId="0" borderId="84" xfId="0" applyFont="1" applyFill="1" applyBorder="1" applyAlignment="1">
      <alignment vertical="center" shrinkToFit="1"/>
    </xf>
    <xf numFmtId="38" fontId="10" fillId="0" borderId="74" xfId="1" applyFont="1" applyFill="1" applyBorder="1" applyAlignment="1">
      <alignment vertical="center" shrinkToFit="1"/>
    </xf>
    <xf numFmtId="0" fontId="10" fillId="0" borderId="85" xfId="0" applyFont="1" applyFill="1" applyBorder="1" applyAlignment="1">
      <alignment vertical="center" shrinkToFit="1"/>
    </xf>
    <xf numFmtId="0" fontId="10" fillId="0" borderId="74" xfId="0" applyFont="1" applyFill="1" applyBorder="1" applyAlignment="1">
      <alignment vertical="center" shrinkToFit="1"/>
    </xf>
    <xf numFmtId="38" fontId="4" fillId="0" borderId="0" xfId="1" applyFont="1" applyFill="1">
      <alignment vertical="center"/>
    </xf>
    <xf numFmtId="0" fontId="12" fillId="0" borderId="0" xfId="0" applyFont="1" applyFill="1">
      <alignment vertical="center"/>
    </xf>
    <xf numFmtId="0" fontId="7" fillId="0" borderId="7" xfId="0" applyFont="1" applyFill="1" applyBorder="1" applyAlignment="1">
      <alignment vertical="center" shrinkToFit="1"/>
    </xf>
    <xf numFmtId="0" fontId="7" fillId="0" borderId="3" xfId="0" applyFont="1" applyFill="1" applyBorder="1" applyAlignment="1">
      <alignment vertical="center" shrinkToFit="1"/>
    </xf>
    <xf numFmtId="0" fontId="7" fillId="0" borderId="24" xfId="0" applyFont="1" applyFill="1" applyBorder="1" applyAlignment="1">
      <alignment vertical="center" shrinkToFit="1"/>
    </xf>
    <xf numFmtId="0" fontId="7" fillId="0" borderId="37" xfId="0" applyFont="1" applyFill="1" applyBorder="1" applyAlignment="1">
      <alignment vertical="center" shrinkToFit="1"/>
    </xf>
    <xf numFmtId="38" fontId="7" fillId="0" borderId="24" xfId="1" applyFont="1" applyFill="1" applyBorder="1" applyAlignment="1">
      <alignment vertical="center" shrinkToFit="1"/>
    </xf>
    <xf numFmtId="38" fontId="7" fillId="0" borderId="88" xfId="1" applyFont="1" applyFill="1" applyBorder="1" applyAlignment="1">
      <alignment vertical="center" shrinkToFit="1"/>
    </xf>
    <xf numFmtId="38" fontId="7" fillId="0" borderId="80" xfId="1" applyFont="1" applyFill="1" applyBorder="1" applyAlignment="1">
      <alignment vertical="center" shrinkToFit="1"/>
    </xf>
    <xf numFmtId="38" fontId="7" fillId="0" borderId="74" xfId="1" applyFont="1" applyFill="1" applyBorder="1" applyAlignment="1">
      <alignment horizontal="center" vertical="center" shrinkToFit="1"/>
    </xf>
    <xf numFmtId="0" fontId="10" fillId="0" borderId="73" xfId="0" applyFont="1" applyFill="1" applyBorder="1" applyAlignment="1">
      <alignment horizontal="center" vertical="center" shrinkToFit="1"/>
    </xf>
    <xf numFmtId="38" fontId="7" fillId="0" borderId="80" xfId="1" applyFont="1" applyFill="1" applyBorder="1" applyAlignment="1">
      <alignment horizontal="center" vertical="center" shrinkToFit="1"/>
    </xf>
    <xf numFmtId="38" fontId="7" fillId="0" borderId="96" xfId="1" applyFont="1" applyFill="1" applyBorder="1" applyAlignment="1">
      <alignment vertical="center" shrinkToFit="1"/>
    </xf>
    <xf numFmtId="38" fontId="7" fillId="0" borderId="84" xfId="1" applyFont="1" applyFill="1" applyBorder="1" applyAlignment="1">
      <alignment horizontal="center" vertical="center" shrinkToFit="1"/>
    </xf>
    <xf numFmtId="38" fontId="7" fillId="0" borderId="74" xfId="1" applyFont="1" applyFill="1" applyBorder="1" applyAlignment="1">
      <alignment vertical="center" shrinkToFit="1"/>
    </xf>
    <xf numFmtId="38" fontId="7" fillId="0" borderId="46" xfId="1" applyFont="1" applyFill="1" applyBorder="1" applyAlignment="1">
      <alignment vertical="center" shrinkToFit="1"/>
    </xf>
    <xf numFmtId="0" fontId="7" fillId="0" borderId="8" xfId="0" applyFont="1" applyFill="1" applyBorder="1">
      <alignment vertical="center"/>
    </xf>
    <xf numFmtId="0" fontId="7" fillId="0" borderId="106" xfId="0" applyFont="1" applyFill="1" applyBorder="1">
      <alignment vertical="center"/>
    </xf>
    <xf numFmtId="0" fontId="7" fillId="0" borderId="92" xfId="0" applyFont="1" applyFill="1" applyBorder="1" applyAlignment="1">
      <alignment horizontal="right" vertical="center"/>
    </xf>
    <xf numFmtId="0" fontId="7" fillId="0" borderId="95" xfId="0" applyFont="1" applyFill="1" applyBorder="1" applyAlignment="1">
      <alignment horizontal="left" vertical="center" indent="1"/>
    </xf>
    <xf numFmtId="0" fontId="7" fillId="0" borderId="21" xfId="0" applyFont="1" applyFill="1" applyBorder="1">
      <alignment vertical="center"/>
    </xf>
    <xf numFmtId="0" fontId="7" fillId="0" borderId="22" xfId="0" applyFont="1" applyFill="1" applyBorder="1">
      <alignment vertical="center"/>
    </xf>
    <xf numFmtId="38" fontId="7" fillId="0" borderId="74" xfId="1" applyFont="1" applyFill="1" applyBorder="1" applyAlignment="1">
      <alignment horizontal="center" vertical="center"/>
    </xf>
    <xf numFmtId="38" fontId="7" fillId="0" borderId="46" xfId="1" applyFont="1" applyFill="1" applyBorder="1" applyAlignment="1">
      <alignment horizontal="center" vertical="center"/>
    </xf>
    <xf numFmtId="0" fontId="7" fillId="0" borderId="76" xfId="0" applyFont="1" applyFill="1" applyBorder="1">
      <alignment vertical="center"/>
    </xf>
    <xf numFmtId="0" fontId="7" fillId="0" borderId="78" xfId="0" applyFont="1" applyFill="1" applyBorder="1">
      <alignment vertical="center"/>
    </xf>
    <xf numFmtId="38" fontId="7" fillId="0" borderId="75" xfId="1" applyFont="1" applyFill="1" applyBorder="1">
      <alignment vertical="center"/>
    </xf>
    <xf numFmtId="38" fontId="7" fillId="0" borderId="47" xfId="1" applyFont="1" applyFill="1" applyBorder="1">
      <alignment vertical="center"/>
    </xf>
    <xf numFmtId="0" fontId="7" fillId="0" borderId="32" xfId="0" applyFont="1" applyFill="1" applyBorder="1">
      <alignment vertical="center"/>
    </xf>
    <xf numFmtId="0" fontId="7" fillId="0" borderId="4" xfId="0" applyFont="1" applyFill="1" applyBorder="1">
      <alignment vertical="center"/>
    </xf>
    <xf numFmtId="38" fontId="7" fillId="0" borderId="88" xfId="1" applyFont="1" applyFill="1" applyBorder="1">
      <alignment vertical="center"/>
    </xf>
    <xf numFmtId="38" fontId="7" fillId="0" borderId="49" xfId="1" applyFont="1" applyFill="1" applyBorder="1">
      <alignment vertical="center"/>
    </xf>
    <xf numFmtId="0" fontId="7" fillId="0" borderId="107" xfId="0" applyFont="1" applyFill="1" applyBorder="1">
      <alignment vertical="center"/>
    </xf>
    <xf numFmtId="38" fontId="7" fillId="0" borderId="108" xfId="1" applyFont="1" applyFill="1" applyBorder="1">
      <alignment vertical="center"/>
    </xf>
    <xf numFmtId="38" fontId="7" fillId="0" borderId="109" xfId="1" applyFont="1" applyFill="1" applyBorder="1">
      <alignment vertical="center"/>
    </xf>
    <xf numFmtId="38" fontId="7" fillId="0" borderId="51" xfId="1" applyFont="1" applyFill="1" applyBorder="1">
      <alignment vertical="center"/>
    </xf>
    <xf numFmtId="38" fontId="7" fillId="0" borderId="53" xfId="1" applyFont="1" applyFill="1" applyBorder="1">
      <alignment vertical="center"/>
    </xf>
    <xf numFmtId="0" fontId="7" fillId="0" borderId="89" xfId="0" applyFont="1" applyFill="1" applyBorder="1" applyAlignment="1">
      <alignment horizontal="center" vertical="center"/>
    </xf>
    <xf numFmtId="38" fontId="7" fillId="0" borderId="74" xfId="1" applyFont="1" applyFill="1" applyBorder="1">
      <alignment vertical="center"/>
    </xf>
    <xf numFmtId="0" fontId="7" fillId="0" borderId="85" xfId="0" applyFont="1" applyFill="1" applyBorder="1">
      <alignment vertical="center"/>
    </xf>
    <xf numFmtId="0" fontId="10" fillId="0" borderId="74" xfId="0" applyFont="1" applyFill="1" applyBorder="1" applyAlignment="1">
      <alignment horizontal="center" vertical="center" shrinkToFit="1"/>
    </xf>
    <xf numFmtId="38" fontId="10" fillId="0" borderId="74" xfId="1" applyFont="1" applyFill="1" applyBorder="1" applyAlignment="1">
      <alignment horizontal="center" vertical="center" shrinkToFit="1"/>
    </xf>
    <xf numFmtId="38" fontId="10" fillId="0" borderId="46" xfId="1" applyFont="1" applyFill="1" applyBorder="1" applyAlignment="1">
      <alignment horizontal="center" vertical="center" shrinkToFit="1"/>
    </xf>
    <xf numFmtId="0" fontId="10" fillId="0" borderId="89" xfId="0" applyFont="1" applyFill="1" applyBorder="1" applyAlignment="1">
      <alignment horizontal="distributed" vertical="center" shrinkToFit="1"/>
    </xf>
    <xf numFmtId="0" fontId="10" fillId="0" borderId="90" xfId="0" applyFont="1" applyFill="1" applyBorder="1" applyAlignment="1">
      <alignment vertical="center" shrinkToFit="1"/>
    </xf>
    <xf numFmtId="0" fontId="10" fillId="0" borderId="88" xfId="0" applyFont="1" applyFill="1" applyBorder="1" applyAlignment="1">
      <alignment vertical="center" shrinkToFit="1"/>
    </xf>
    <xf numFmtId="38" fontId="10" fillId="0" borderId="88" xfId="1" applyFont="1" applyFill="1" applyBorder="1" applyAlignment="1">
      <alignment vertical="center" shrinkToFit="1"/>
    </xf>
    <xf numFmtId="38" fontId="10" fillId="0" borderId="115" xfId="1" applyFont="1" applyFill="1" applyBorder="1" applyAlignment="1">
      <alignment vertical="center" shrinkToFit="1"/>
    </xf>
    <xf numFmtId="38" fontId="10" fillId="0" borderId="116" xfId="1" applyFont="1" applyFill="1" applyBorder="1" applyAlignment="1">
      <alignment vertical="center" shrinkToFit="1"/>
    </xf>
    <xf numFmtId="38" fontId="10" fillId="0" borderId="117" xfId="1" applyFont="1" applyFill="1" applyBorder="1" applyAlignment="1">
      <alignment vertical="center" shrinkToFit="1"/>
    </xf>
    <xf numFmtId="0" fontId="10" fillId="0" borderId="52" xfId="0" applyFont="1" applyFill="1" applyBorder="1" applyAlignment="1">
      <alignment vertical="center" shrinkToFit="1"/>
    </xf>
    <xf numFmtId="38" fontId="10" fillId="0" borderId="118" xfId="1" applyFont="1" applyFill="1" applyBorder="1" applyAlignment="1">
      <alignment vertical="center" shrinkToFit="1"/>
    </xf>
    <xf numFmtId="0" fontId="10" fillId="0" borderId="90" xfId="0" applyFont="1" applyFill="1" applyBorder="1" applyAlignment="1">
      <alignment horizontal="distributed" vertical="center" shrinkToFit="1"/>
    </xf>
    <xf numFmtId="0" fontId="10" fillId="0" borderId="78" xfId="0" applyFont="1" applyFill="1" applyBorder="1" applyAlignment="1">
      <alignment vertical="center" shrinkToFit="1"/>
    </xf>
    <xf numFmtId="38" fontId="10" fillId="0" borderId="119" xfId="1" applyFont="1" applyFill="1" applyBorder="1" applyAlignment="1">
      <alignment vertical="center" shrinkToFit="1"/>
    </xf>
    <xf numFmtId="0" fontId="10" fillId="0" borderId="27" xfId="0" applyFont="1" applyFill="1" applyBorder="1" applyAlignment="1">
      <alignment vertical="center" shrinkToFit="1"/>
    </xf>
    <xf numFmtId="38" fontId="10" fillId="0" borderId="120" xfId="1" applyFont="1" applyFill="1" applyBorder="1" applyAlignment="1">
      <alignment vertical="center" shrinkToFit="1"/>
    </xf>
    <xf numFmtId="0" fontId="10" fillId="0" borderId="107" xfId="0" applyFont="1" applyFill="1" applyBorder="1" applyAlignment="1">
      <alignment vertical="center" shrinkToFit="1"/>
    </xf>
    <xf numFmtId="38" fontId="10" fillId="0" borderId="46" xfId="1" applyFont="1" applyFill="1" applyBorder="1" applyAlignment="1">
      <alignment vertical="center" shrinkToFit="1"/>
    </xf>
    <xf numFmtId="38" fontId="10" fillId="0" borderId="121" xfId="1" applyFont="1" applyFill="1" applyBorder="1" applyAlignment="1">
      <alignment vertical="center" shrinkToFit="1"/>
    </xf>
    <xf numFmtId="38" fontId="10" fillId="0" borderId="108" xfId="1" applyFont="1" applyFill="1" applyBorder="1" applyAlignment="1">
      <alignment vertical="center" shrinkToFit="1"/>
    </xf>
    <xf numFmtId="38" fontId="10" fillId="0" borderId="109" xfId="1" applyFont="1" applyFill="1" applyBorder="1" applyAlignment="1">
      <alignment vertical="center" shrinkToFit="1"/>
    </xf>
    <xf numFmtId="0" fontId="6" fillId="0" borderId="90" xfId="0" applyFont="1" applyFill="1" applyBorder="1" applyAlignment="1">
      <alignment horizontal="distributed" vertical="center" shrinkToFit="1"/>
    </xf>
    <xf numFmtId="0" fontId="10" fillId="0" borderId="41" xfId="0" applyFont="1" applyFill="1" applyBorder="1" applyAlignment="1">
      <alignment vertical="center" shrinkToFit="1"/>
    </xf>
    <xf numFmtId="0" fontId="10" fillId="0" borderId="105" xfId="0" applyFont="1" applyFill="1" applyBorder="1" applyAlignment="1">
      <alignment horizontal="center" vertical="center" shrinkToFit="1"/>
    </xf>
    <xf numFmtId="0" fontId="10" fillId="0" borderId="102" xfId="0" applyFont="1" applyFill="1" applyBorder="1" applyAlignment="1">
      <alignment horizontal="center" vertical="center" shrinkToFit="1"/>
    </xf>
    <xf numFmtId="38" fontId="10" fillId="0" borderId="51" xfId="1" applyFont="1" applyFill="1" applyBorder="1" applyAlignment="1">
      <alignment vertical="center" shrinkToFit="1"/>
    </xf>
    <xf numFmtId="38" fontId="10" fillId="0" borderId="53" xfId="1" applyFont="1" applyFill="1" applyBorder="1" applyAlignment="1">
      <alignment vertical="center" shrinkToFit="1"/>
    </xf>
    <xf numFmtId="0" fontId="10" fillId="0" borderId="36" xfId="0" applyFont="1" applyFill="1" applyBorder="1" applyAlignment="1">
      <alignment vertical="center" shrinkToFit="1"/>
    </xf>
    <xf numFmtId="0" fontId="6" fillId="0" borderId="89" xfId="0" applyFont="1" applyFill="1" applyBorder="1" applyAlignment="1">
      <alignment horizontal="distributed" vertical="center"/>
    </xf>
    <xf numFmtId="0" fontId="7" fillId="0" borderId="89" xfId="0" applyFont="1" applyFill="1" applyBorder="1" applyAlignment="1">
      <alignment horizontal="left" vertical="center" shrinkToFit="1"/>
    </xf>
    <xf numFmtId="38" fontId="7" fillId="0" borderId="114" xfId="1" applyFont="1" applyFill="1" applyBorder="1" applyAlignment="1">
      <alignment vertical="center" shrinkToFit="1"/>
    </xf>
    <xf numFmtId="0" fontId="7" fillId="0" borderId="90" xfId="0" applyFont="1" applyFill="1" applyBorder="1" applyAlignment="1">
      <alignment vertical="center" shrinkToFit="1"/>
    </xf>
    <xf numFmtId="38" fontId="7" fillId="0" borderId="120" xfId="1" applyFont="1" applyFill="1" applyBorder="1" applyAlignment="1">
      <alignment vertical="center" shrinkToFit="1"/>
    </xf>
    <xf numFmtId="38" fontId="7" fillId="0" borderId="120" xfId="1" applyFont="1" applyFill="1" applyBorder="1" applyAlignment="1">
      <alignment horizontal="right" vertical="center" shrinkToFit="1"/>
    </xf>
    <xf numFmtId="0" fontId="7" fillId="0" borderId="90" xfId="0" applyFont="1" applyFill="1" applyBorder="1" applyAlignment="1">
      <alignment horizontal="left" vertical="center" shrinkToFit="1"/>
    </xf>
    <xf numFmtId="0" fontId="7" fillId="0" borderId="25" xfId="0" applyFont="1" applyFill="1" applyBorder="1" applyAlignment="1">
      <alignment horizontal="left" vertical="center" shrinkToFit="1"/>
    </xf>
    <xf numFmtId="38" fontId="7" fillId="0" borderId="25" xfId="1" applyFont="1" applyFill="1" applyBorder="1" applyAlignment="1">
      <alignment horizontal="right" vertical="center" shrinkToFit="1"/>
    </xf>
    <xf numFmtId="38" fontId="7" fillId="0" borderId="117" xfId="1" applyFont="1" applyFill="1" applyBorder="1" applyAlignment="1">
      <alignment horizontal="right" vertical="center" shrinkToFit="1"/>
    </xf>
    <xf numFmtId="0" fontId="7" fillId="0" borderId="88" xfId="0" applyFont="1" applyFill="1" applyBorder="1" applyAlignment="1">
      <alignment horizontal="left" vertical="center" shrinkToFit="1"/>
    </xf>
    <xf numFmtId="38" fontId="7" fillId="0" borderId="88" xfId="1" applyFont="1" applyFill="1" applyBorder="1" applyAlignment="1">
      <alignment horizontal="right" vertical="center" shrinkToFit="1"/>
    </xf>
    <xf numFmtId="38" fontId="7" fillId="0" borderId="115" xfId="1" applyFont="1" applyFill="1" applyBorder="1" applyAlignment="1">
      <alignment horizontal="right" vertical="center" shrinkToFit="1"/>
    </xf>
    <xf numFmtId="0" fontId="7" fillId="0" borderId="80" xfId="0" applyFont="1" applyFill="1" applyBorder="1" applyAlignment="1">
      <alignment horizontal="left" vertical="center" shrinkToFit="1"/>
    </xf>
    <xf numFmtId="38" fontId="7" fillId="0" borderId="80" xfId="1" applyFont="1" applyFill="1" applyBorder="1" applyAlignment="1">
      <alignment horizontal="right" vertical="center" shrinkToFit="1"/>
    </xf>
    <xf numFmtId="38" fontId="7" fillId="0" borderId="116" xfId="1" applyFont="1" applyFill="1" applyBorder="1" applyAlignment="1">
      <alignment horizontal="right" vertical="center" shrinkToFit="1"/>
    </xf>
    <xf numFmtId="0" fontId="7" fillId="0" borderId="90" xfId="0" applyFont="1" applyBorder="1" applyAlignment="1">
      <alignment vertical="center" shrinkToFit="1"/>
    </xf>
    <xf numFmtId="0" fontId="7" fillId="0" borderId="11" xfId="0" applyFont="1" applyBorder="1" applyAlignment="1">
      <alignment vertical="center" shrinkToFit="1"/>
    </xf>
    <xf numFmtId="0" fontId="7" fillId="0" borderId="80" xfId="0" applyFont="1" applyBorder="1" applyAlignment="1">
      <alignment vertical="center" shrinkToFit="1"/>
    </xf>
    <xf numFmtId="0" fontId="7" fillId="0" borderId="79" xfId="0" applyFont="1" applyBorder="1" applyAlignment="1">
      <alignment vertical="center" shrinkToFit="1"/>
    </xf>
    <xf numFmtId="0" fontId="7" fillId="0" borderId="88" xfId="0" applyFont="1" applyBorder="1" applyAlignment="1">
      <alignment vertical="center" shrinkToFit="1"/>
    </xf>
    <xf numFmtId="0" fontId="7" fillId="0" borderId="88" xfId="0" applyFont="1" applyFill="1" applyBorder="1" applyAlignment="1">
      <alignment vertical="center" shrinkToFit="1"/>
    </xf>
    <xf numFmtId="0" fontId="7" fillId="0" borderId="123" xfId="0" applyFont="1" applyBorder="1" applyAlignment="1">
      <alignment vertical="center" shrinkToFit="1"/>
    </xf>
    <xf numFmtId="0" fontId="7" fillId="0" borderId="129" xfId="0" applyFont="1" applyBorder="1" applyAlignment="1">
      <alignment vertical="center" shrinkToFit="1"/>
    </xf>
    <xf numFmtId="0" fontId="7" fillId="0" borderId="34" xfId="0" applyFont="1" applyBorder="1" applyAlignment="1">
      <alignment vertical="center" shrinkToFit="1"/>
    </xf>
    <xf numFmtId="0" fontId="7" fillId="0" borderId="131" xfId="0" applyFont="1" applyBorder="1" applyAlignment="1">
      <alignment vertical="center" shrinkToFit="1"/>
    </xf>
    <xf numFmtId="0" fontId="7" fillId="0" borderId="132" xfId="0" applyFont="1" applyBorder="1" applyAlignment="1">
      <alignment vertical="center" shrinkToFit="1"/>
    </xf>
    <xf numFmtId="0" fontId="7" fillId="0" borderId="134" xfId="0" applyFont="1" applyBorder="1" applyAlignment="1">
      <alignment vertical="center" shrinkToFit="1"/>
    </xf>
    <xf numFmtId="0" fontId="7" fillId="0" borderId="135" xfId="0" applyFont="1" applyBorder="1" applyAlignment="1">
      <alignment vertical="center" shrinkToFit="1"/>
    </xf>
    <xf numFmtId="0" fontId="7" fillId="0" borderId="134" xfId="0" applyFont="1" applyFill="1" applyBorder="1" applyAlignment="1">
      <alignment vertical="center" shrinkToFit="1"/>
    </xf>
    <xf numFmtId="0" fontId="7" fillId="0" borderId="137" xfId="0" applyFont="1" applyBorder="1" applyAlignment="1">
      <alignment vertical="center" shrinkToFit="1"/>
    </xf>
    <xf numFmtId="0" fontId="7" fillId="0" borderId="138" xfId="0" applyFont="1" applyBorder="1" applyAlignment="1">
      <alignment vertical="center" shrinkToFit="1"/>
    </xf>
    <xf numFmtId="0" fontId="7" fillId="0" borderId="139" xfId="0" applyFont="1" applyBorder="1" applyAlignment="1">
      <alignment vertical="center" shrinkToFit="1"/>
    </xf>
    <xf numFmtId="0" fontId="7" fillId="0" borderId="140" xfId="0" applyFont="1" applyBorder="1" applyAlignment="1">
      <alignment vertical="center" shrinkToFit="1"/>
    </xf>
    <xf numFmtId="0" fontId="7" fillId="0" borderId="136" xfId="0" applyFont="1" applyBorder="1" applyAlignment="1">
      <alignment vertical="center" shrinkToFit="1"/>
    </xf>
    <xf numFmtId="0" fontId="7" fillId="0" borderId="143" xfId="0" applyFont="1" applyBorder="1" applyAlignment="1">
      <alignment vertical="center" shrinkToFit="1"/>
    </xf>
    <xf numFmtId="0" fontId="7" fillId="0" borderId="144" xfId="0" applyFont="1" applyBorder="1" applyAlignment="1">
      <alignment vertical="center" shrinkToFit="1"/>
    </xf>
    <xf numFmtId="38" fontId="7" fillId="0" borderId="136" xfId="1" applyFont="1" applyFill="1" applyBorder="1" applyAlignment="1">
      <alignment vertical="center" shrinkToFit="1"/>
    </xf>
    <xf numFmtId="38" fontId="7" fillId="0" borderId="115" xfId="1" applyFont="1" applyFill="1" applyBorder="1" applyAlignment="1">
      <alignment vertical="center" shrinkToFit="1"/>
    </xf>
    <xf numFmtId="38" fontId="7" fillId="0" borderId="43" xfId="1" applyFont="1" applyFill="1" applyBorder="1" applyAlignment="1">
      <alignment vertical="center" shrinkToFit="1"/>
    </xf>
    <xf numFmtId="38" fontId="7" fillId="0" borderId="133" xfId="1" applyFont="1" applyFill="1" applyBorder="1" applyAlignment="1">
      <alignment vertical="center" shrinkToFit="1"/>
    </xf>
    <xf numFmtId="38" fontId="7" fillId="0" borderId="116" xfId="1" applyFont="1" applyFill="1" applyBorder="1" applyAlignment="1">
      <alignment vertical="center" shrinkToFit="1"/>
    </xf>
    <xf numFmtId="0" fontId="7" fillId="0" borderId="86" xfId="0" applyFont="1" applyBorder="1" applyAlignment="1">
      <alignment vertical="center" shrinkToFit="1"/>
    </xf>
    <xf numFmtId="0" fontId="7" fillId="0" borderId="151" xfId="0" applyFont="1" applyBorder="1" applyAlignment="1">
      <alignment vertical="center" shrinkToFit="1"/>
    </xf>
    <xf numFmtId="0" fontId="7" fillId="0" borderId="152" xfId="0" applyFont="1" applyBorder="1" applyAlignment="1">
      <alignment vertical="center" shrinkToFit="1"/>
    </xf>
    <xf numFmtId="0" fontId="7" fillId="0" borderId="153" xfId="0" applyFont="1" applyBorder="1" applyAlignment="1">
      <alignment vertical="center" shrinkToFit="1"/>
    </xf>
    <xf numFmtId="0" fontId="7" fillId="0" borderId="154" xfId="0" applyFont="1" applyBorder="1" applyAlignment="1">
      <alignment vertical="center" shrinkToFit="1"/>
    </xf>
    <xf numFmtId="0" fontId="7" fillId="0" borderId="157" xfId="0" applyFont="1" applyBorder="1" applyAlignment="1">
      <alignment vertical="center" shrinkToFit="1"/>
    </xf>
    <xf numFmtId="0" fontId="7" fillId="0" borderId="158" xfId="0" applyFont="1" applyBorder="1" applyAlignment="1">
      <alignment vertical="center" shrinkToFit="1"/>
    </xf>
    <xf numFmtId="0" fontId="7" fillId="0" borderId="95" xfId="0" applyFont="1" applyBorder="1" applyAlignment="1">
      <alignment vertical="center" shrinkToFit="1"/>
    </xf>
    <xf numFmtId="0" fontId="7" fillId="0" borderId="162" xfId="0" applyFont="1" applyBorder="1" applyAlignment="1">
      <alignment vertical="center" shrinkToFit="1"/>
    </xf>
    <xf numFmtId="38" fontId="7" fillId="0" borderId="127" xfId="1" applyFont="1" applyFill="1" applyBorder="1" applyAlignment="1">
      <alignment vertical="center" shrinkToFit="1"/>
    </xf>
    <xf numFmtId="38" fontId="7" fillId="0" borderId="128" xfId="1" applyFont="1" applyFill="1" applyBorder="1" applyAlignment="1">
      <alignment vertical="center" shrinkToFit="1"/>
    </xf>
    <xf numFmtId="0" fontId="7" fillId="0" borderId="163" xfId="0" applyFont="1" applyBorder="1" applyAlignment="1">
      <alignment vertical="center" shrinkToFit="1"/>
    </xf>
    <xf numFmtId="0" fontId="7" fillId="0" borderId="164" xfId="0" applyFont="1" applyBorder="1" applyAlignment="1">
      <alignment vertical="center" shrinkToFit="1"/>
    </xf>
    <xf numFmtId="0" fontId="7" fillId="0" borderId="165" xfId="0" applyFont="1" applyBorder="1" applyAlignment="1">
      <alignment vertical="center" shrinkToFit="1"/>
    </xf>
    <xf numFmtId="0" fontId="7" fillId="0" borderId="168" xfId="0" applyFont="1" applyBorder="1" applyAlignment="1">
      <alignment vertical="center" shrinkToFit="1"/>
    </xf>
    <xf numFmtId="0" fontId="7" fillId="0" borderId="170" xfId="0" applyFont="1" applyBorder="1" applyAlignment="1">
      <alignment vertical="center" shrinkToFit="1"/>
    </xf>
    <xf numFmtId="0" fontId="7" fillId="0" borderId="89" xfId="0" applyFont="1" applyBorder="1" applyAlignment="1">
      <alignment vertical="center" shrinkToFit="1"/>
    </xf>
    <xf numFmtId="0" fontId="7" fillId="0" borderId="171" xfId="0" applyFont="1" applyBorder="1" applyAlignment="1">
      <alignment vertical="center" shrinkToFit="1"/>
    </xf>
    <xf numFmtId="0" fontId="7" fillId="0" borderId="172" xfId="0" applyFont="1" applyBorder="1" applyAlignment="1">
      <alignment vertical="center" shrinkToFit="1"/>
    </xf>
    <xf numFmtId="0" fontId="7" fillId="0" borderId="173" xfId="0" applyFont="1" applyBorder="1" applyAlignment="1">
      <alignment vertical="center" shrinkToFit="1"/>
    </xf>
    <xf numFmtId="0" fontId="7" fillId="0" borderId="176" xfId="0" applyFont="1" applyBorder="1" applyAlignment="1">
      <alignment vertical="center" shrinkToFit="1"/>
    </xf>
    <xf numFmtId="0" fontId="7" fillId="0" borderId="177" xfId="0" applyFont="1" applyBorder="1" applyAlignment="1">
      <alignment vertical="center" shrinkToFit="1"/>
    </xf>
    <xf numFmtId="0" fontId="7" fillId="0" borderId="185" xfId="0" applyFont="1" applyBorder="1" applyAlignment="1">
      <alignment vertical="center" shrinkToFit="1"/>
    </xf>
    <xf numFmtId="0" fontId="7" fillId="0" borderId="186" xfId="0" applyFont="1" applyBorder="1" applyAlignment="1">
      <alignment vertical="center" shrinkToFit="1"/>
    </xf>
    <xf numFmtId="0" fontId="7" fillId="0" borderId="189" xfId="0" applyFont="1" applyBorder="1" applyAlignment="1">
      <alignment vertical="center" shrinkToFit="1"/>
    </xf>
    <xf numFmtId="0" fontId="7" fillId="0" borderId="190" xfId="0" applyFont="1" applyBorder="1" applyAlignment="1">
      <alignment vertical="center" shrinkToFit="1"/>
    </xf>
    <xf numFmtId="0" fontId="7" fillId="0" borderId="197" xfId="0" applyFont="1" applyBorder="1" applyAlignment="1">
      <alignment vertical="center" shrinkToFit="1"/>
    </xf>
    <xf numFmtId="0" fontId="7" fillId="0" borderId="202" xfId="0" applyFont="1" applyBorder="1" applyAlignment="1">
      <alignment vertical="center" shrinkToFit="1"/>
    </xf>
    <xf numFmtId="0" fontId="7" fillId="0" borderId="203" xfId="0" applyFont="1" applyBorder="1" applyAlignment="1">
      <alignment vertical="center" shrinkToFit="1"/>
    </xf>
    <xf numFmtId="0" fontId="7" fillId="0" borderId="205" xfId="0" applyFont="1" applyBorder="1" applyAlignment="1">
      <alignment vertical="center" shrinkToFit="1"/>
    </xf>
    <xf numFmtId="0" fontId="7" fillId="0" borderId="206" xfId="0" applyFont="1" applyBorder="1" applyAlignment="1">
      <alignment vertical="center" shrinkToFit="1"/>
    </xf>
    <xf numFmtId="0" fontId="7" fillId="0" borderId="207" xfId="0" applyFont="1" applyBorder="1" applyAlignment="1">
      <alignment vertical="center" shrinkToFit="1"/>
    </xf>
    <xf numFmtId="0" fontId="7" fillId="0" borderId="208" xfId="0" applyFont="1" applyBorder="1" applyAlignment="1">
      <alignment vertical="center" shrinkToFit="1"/>
    </xf>
    <xf numFmtId="0" fontId="7" fillId="0" borderId="204" xfId="0" applyFont="1" applyBorder="1" applyAlignment="1">
      <alignment vertical="center" shrinkToFit="1"/>
    </xf>
    <xf numFmtId="0" fontId="7" fillId="0" borderId="112" xfId="0" applyFont="1" applyBorder="1" applyAlignment="1">
      <alignment vertical="center" shrinkToFit="1"/>
    </xf>
    <xf numFmtId="0" fontId="7" fillId="0" borderId="210" xfId="0" applyFont="1" applyBorder="1" applyAlignment="1">
      <alignment vertical="center" shrinkToFit="1"/>
    </xf>
    <xf numFmtId="38" fontId="7" fillId="0" borderId="216" xfId="1" applyFont="1" applyFill="1" applyBorder="1" applyAlignment="1">
      <alignment horizontal="center" vertical="center" shrinkToFit="1"/>
    </xf>
    <xf numFmtId="38" fontId="7" fillId="0" borderId="90" xfId="1" applyFont="1" applyFill="1" applyBorder="1" applyAlignment="1">
      <alignment vertical="center" shrinkToFit="1"/>
    </xf>
    <xf numFmtId="38" fontId="7" fillId="0" borderId="204" xfId="1" applyFont="1" applyFill="1" applyBorder="1" applyAlignment="1">
      <alignment vertical="center" shrinkToFit="1"/>
    </xf>
    <xf numFmtId="38" fontId="7" fillId="0" borderId="135" xfId="1" applyFont="1" applyFill="1" applyBorder="1" applyAlignment="1">
      <alignment vertical="center" shrinkToFit="1"/>
    </xf>
    <xf numFmtId="38" fontId="7" fillId="0" borderId="147" xfId="1" applyFont="1" applyFill="1" applyBorder="1" applyAlignment="1">
      <alignment vertical="center" shrinkToFit="1"/>
    </xf>
    <xf numFmtId="38" fontId="7" fillId="0" borderId="148" xfId="1" applyFont="1" applyFill="1" applyBorder="1" applyAlignment="1">
      <alignment vertical="center" shrinkToFit="1"/>
    </xf>
    <xf numFmtId="38" fontId="7" fillId="0" borderId="52" xfId="1" applyFont="1" applyFill="1" applyBorder="1" applyAlignment="1">
      <alignment vertical="center" shrinkToFit="1"/>
    </xf>
    <xf numFmtId="38" fontId="7" fillId="0" borderId="215" xfId="1" applyFont="1" applyFill="1" applyBorder="1" applyAlignment="1">
      <alignment vertical="center" shrinkToFit="1"/>
    </xf>
    <xf numFmtId="38" fontId="7" fillId="0" borderId="216" xfId="1" applyFont="1" applyFill="1" applyBorder="1" applyAlignment="1">
      <alignment vertical="center" shrinkToFit="1"/>
    </xf>
    <xf numFmtId="38" fontId="7" fillId="0" borderId="218" xfId="1" applyFont="1" applyFill="1" applyBorder="1" applyAlignment="1">
      <alignment vertical="center" shrinkToFit="1"/>
    </xf>
    <xf numFmtId="38" fontId="7" fillId="0" borderId="207" xfId="1" applyFont="1" applyFill="1" applyBorder="1" applyAlignment="1">
      <alignment vertical="center" shrinkToFit="1"/>
    </xf>
    <xf numFmtId="38" fontId="7" fillId="0" borderId="220" xfId="1" applyFont="1" applyFill="1" applyBorder="1" applyAlignment="1">
      <alignment vertical="center" shrinkToFit="1"/>
    </xf>
    <xf numFmtId="38" fontId="7" fillId="0" borderId="221" xfId="1" applyFont="1" applyFill="1" applyBorder="1" applyAlignment="1">
      <alignment vertical="center" shrinkToFit="1"/>
    </xf>
    <xf numFmtId="38" fontId="7" fillId="0" borderId="222" xfId="1" applyFont="1" applyFill="1" applyBorder="1" applyAlignment="1">
      <alignment vertical="center" shrinkToFit="1"/>
    </xf>
    <xf numFmtId="38" fontId="7" fillId="0" borderId="223" xfId="1" applyFont="1" applyFill="1" applyBorder="1" applyAlignment="1">
      <alignment vertical="center" shrinkToFit="1"/>
    </xf>
    <xf numFmtId="38" fontId="7" fillId="0" borderId="225" xfId="1" applyFont="1" applyFill="1" applyBorder="1" applyAlignment="1">
      <alignment vertical="center" shrinkToFit="1"/>
    </xf>
    <xf numFmtId="38" fontId="7" fillId="0" borderId="226" xfId="1" applyFont="1" applyFill="1" applyBorder="1" applyAlignment="1">
      <alignment vertical="center" shrinkToFit="1"/>
    </xf>
    <xf numFmtId="38" fontId="7" fillId="0" borderId="227" xfId="1" applyFont="1" applyFill="1" applyBorder="1" applyAlignment="1">
      <alignment vertical="center" shrinkToFit="1"/>
    </xf>
    <xf numFmtId="38" fontId="7" fillId="0" borderId="229" xfId="1" applyFont="1" applyFill="1" applyBorder="1" applyAlignment="1">
      <alignment vertical="center" shrinkToFit="1"/>
    </xf>
    <xf numFmtId="38" fontId="7" fillId="0" borderId="230" xfId="1" applyFont="1" applyFill="1" applyBorder="1" applyAlignment="1">
      <alignment vertical="center" shrinkToFit="1"/>
    </xf>
    <xf numFmtId="38" fontId="7" fillId="0" borderId="231" xfId="1" applyFont="1" applyFill="1" applyBorder="1" applyAlignment="1">
      <alignment vertical="center" shrinkToFit="1"/>
    </xf>
    <xf numFmtId="38" fontId="7" fillId="0" borderId="232" xfId="1" applyFont="1" applyFill="1" applyBorder="1" applyAlignment="1">
      <alignment vertical="center" shrinkToFit="1"/>
    </xf>
    <xf numFmtId="38" fontId="7" fillId="0" borderId="233" xfId="1" applyFont="1" applyFill="1" applyBorder="1" applyAlignment="1">
      <alignment vertical="center" shrinkToFit="1"/>
    </xf>
    <xf numFmtId="38" fontId="7" fillId="0" borderId="235" xfId="1" applyFont="1" applyFill="1" applyBorder="1" applyAlignment="1">
      <alignment vertical="center" shrinkToFit="1"/>
    </xf>
    <xf numFmtId="38" fontId="7" fillId="0" borderId="236" xfId="1" applyFont="1" applyFill="1" applyBorder="1" applyAlignment="1">
      <alignment vertical="center" shrinkToFit="1"/>
    </xf>
    <xf numFmtId="38" fontId="7" fillId="0" borderId="238" xfId="1" applyFont="1" applyFill="1" applyBorder="1" applyAlignment="1">
      <alignment vertical="center" shrinkToFit="1"/>
    </xf>
    <xf numFmtId="38" fontId="7" fillId="0" borderId="239" xfId="1" applyFont="1" applyFill="1" applyBorder="1" applyAlignment="1">
      <alignment vertical="center" shrinkToFit="1"/>
    </xf>
    <xf numFmtId="38" fontId="7" fillId="0" borderId="240" xfId="1" applyFont="1" applyFill="1" applyBorder="1" applyAlignment="1">
      <alignment vertical="center" shrinkToFit="1"/>
    </xf>
    <xf numFmtId="38" fontId="7" fillId="0" borderId="211" xfId="1" applyFont="1" applyFill="1" applyBorder="1" applyAlignment="1">
      <alignment vertical="center" shrinkToFit="1"/>
    </xf>
    <xf numFmtId="38" fontId="7" fillId="0" borderId="198" xfId="1" applyFont="1" applyFill="1" applyBorder="1" applyAlignment="1">
      <alignment vertical="center" shrinkToFit="1"/>
    </xf>
    <xf numFmtId="38" fontId="7" fillId="0" borderId="212" xfId="1" applyFont="1" applyFill="1" applyBorder="1" applyAlignment="1">
      <alignment vertical="center" shrinkToFit="1"/>
    </xf>
    <xf numFmtId="38" fontId="7" fillId="0" borderId="200" xfId="1" applyFont="1" applyFill="1" applyBorder="1" applyAlignment="1">
      <alignment vertical="center" shrinkToFit="1"/>
    </xf>
    <xf numFmtId="38" fontId="7" fillId="0" borderId="243" xfId="1" applyFont="1" applyFill="1" applyBorder="1" applyAlignment="1">
      <alignment vertical="center" shrinkToFit="1"/>
    </xf>
    <xf numFmtId="38" fontId="7" fillId="0" borderId="244" xfId="1" applyFont="1" applyFill="1" applyBorder="1" applyAlignment="1">
      <alignment vertical="center" shrinkToFit="1"/>
    </xf>
    <xf numFmtId="38" fontId="7" fillId="0" borderId="245" xfId="1" applyFont="1" applyFill="1" applyBorder="1" applyAlignment="1">
      <alignment vertical="center" shrinkToFit="1"/>
    </xf>
    <xf numFmtId="38" fontId="7" fillId="0" borderId="246" xfId="1" applyFont="1" applyFill="1" applyBorder="1" applyAlignment="1">
      <alignment vertical="center" shrinkToFit="1"/>
    </xf>
    <xf numFmtId="38" fontId="7" fillId="0" borderId="247" xfId="1" applyFont="1" applyFill="1" applyBorder="1" applyAlignment="1">
      <alignment vertical="center" shrinkToFit="1"/>
    </xf>
    <xf numFmtId="38" fontId="7" fillId="0" borderId="248" xfId="1" applyFont="1" applyFill="1" applyBorder="1" applyAlignment="1">
      <alignment vertical="center" shrinkToFit="1"/>
    </xf>
    <xf numFmtId="38" fontId="7" fillId="0" borderId="250" xfId="1" applyFont="1" applyFill="1" applyBorder="1" applyAlignment="1">
      <alignment vertical="center" shrinkToFit="1"/>
    </xf>
    <xf numFmtId="38" fontId="7" fillId="0" borderId="251" xfId="1" applyFont="1" applyFill="1" applyBorder="1" applyAlignment="1">
      <alignment vertical="center" shrinkToFit="1"/>
    </xf>
    <xf numFmtId="38" fontId="7" fillId="0" borderId="254" xfId="1" applyFont="1" applyFill="1" applyBorder="1" applyAlignment="1">
      <alignment vertical="center" shrinkToFit="1"/>
    </xf>
    <xf numFmtId="38" fontId="7" fillId="0" borderId="255" xfId="1" applyFont="1" applyFill="1" applyBorder="1" applyAlignment="1">
      <alignment vertical="center" shrinkToFit="1"/>
    </xf>
    <xf numFmtId="38" fontId="7" fillId="0" borderId="256" xfId="1" applyFont="1" applyFill="1" applyBorder="1" applyAlignment="1">
      <alignment vertical="center" shrinkToFit="1"/>
    </xf>
    <xf numFmtId="38" fontId="7" fillId="0" borderId="259" xfId="1" applyFont="1" applyFill="1" applyBorder="1" applyAlignment="1">
      <alignment vertical="center" shrinkToFit="1"/>
    </xf>
    <xf numFmtId="38" fontId="7" fillId="0" borderId="260" xfId="1" applyFont="1" applyFill="1" applyBorder="1" applyAlignment="1">
      <alignment vertical="center" shrinkToFit="1"/>
    </xf>
    <xf numFmtId="38" fontId="7" fillId="0" borderId="261" xfId="1" applyFont="1" applyFill="1" applyBorder="1" applyAlignment="1">
      <alignment vertical="center" shrinkToFit="1"/>
    </xf>
    <xf numFmtId="38" fontId="7" fillId="0" borderId="262" xfId="1" applyFont="1" applyFill="1" applyBorder="1" applyAlignment="1">
      <alignment vertical="center" shrinkToFit="1"/>
    </xf>
    <xf numFmtId="38" fontId="7" fillId="0" borderId="263" xfId="1" applyFont="1" applyFill="1" applyBorder="1" applyAlignment="1">
      <alignment vertical="center" shrinkToFit="1"/>
    </xf>
    <xf numFmtId="38" fontId="7" fillId="0" borderId="269" xfId="1" applyFont="1" applyFill="1" applyBorder="1" applyAlignment="1">
      <alignment vertical="center" shrinkToFit="1"/>
    </xf>
    <xf numFmtId="38" fontId="7" fillId="0" borderId="270" xfId="1" applyFont="1" applyFill="1" applyBorder="1" applyAlignment="1">
      <alignment vertical="center" shrinkToFit="1"/>
    </xf>
    <xf numFmtId="38" fontId="7" fillId="0" borderId="271" xfId="1" applyFont="1" applyFill="1" applyBorder="1" applyAlignment="1">
      <alignment vertical="center" shrinkToFit="1"/>
    </xf>
    <xf numFmtId="38" fontId="7" fillId="0" borderId="272" xfId="1" applyFont="1" applyFill="1" applyBorder="1" applyAlignment="1">
      <alignment vertical="center" shrinkToFit="1"/>
    </xf>
    <xf numFmtId="38" fontId="7" fillId="0" borderId="273" xfId="1" applyFont="1" applyFill="1" applyBorder="1" applyAlignment="1">
      <alignment vertical="center" shrinkToFit="1"/>
    </xf>
    <xf numFmtId="38" fontId="7" fillId="0" borderId="274" xfId="1" applyFont="1" applyFill="1" applyBorder="1" applyAlignment="1">
      <alignment vertical="center" shrinkToFit="1"/>
    </xf>
    <xf numFmtId="38" fontId="7" fillId="0" borderId="275" xfId="1" applyFont="1" applyFill="1" applyBorder="1" applyAlignment="1">
      <alignment vertical="center" shrinkToFit="1"/>
    </xf>
    <xf numFmtId="38" fontId="7" fillId="0" borderId="276" xfId="1" applyFont="1" applyFill="1" applyBorder="1" applyAlignment="1">
      <alignment vertical="center" shrinkToFit="1"/>
    </xf>
    <xf numFmtId="38" fontId="7" fillId="0" borderId="277" xfId="1" applyFont="1" applyFill="1" applyBorder="1" applyAlignment="1">
      <alignment vertical="center" shrinkToFit="1"/>
    </xf>
    <xf numFmtId="0" fontId="7" fillId="0" borderId="44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 shrinkToFit="1"/>
    </xf>
    <xf numFmtId="0" fontId="7" fillId="0" borderId="50" xfId="0" applyFont="1" applyFill="1" applyBorder="1" applyAlignment="1">
      <alignment horizontal="center" vertical="center" shrinkToFit="1"/>
    </xf>
    <xf numFmtId="0" fontId="7" fillId="0" borderId="98" xfId="0" applyFont="1" applyFill="1" applyBorder="1" applyAlignment="1">
      <alignment horizontal="right" vertical="center"/>
    </xf>
    <xf numFmtId="0" fontId="7" fillId="0" borderId="52" xfId="0" applyFont="1" applyFill="1" applyBorder="1">
      <alignment vertical="center"/>
    </xf>
    <xf numFmtId="38" fontId="7" fillId="0" borderId="85" xfId="1" applyFont="1" applyFill="1" applyBorder="1" applyAlignment="1">
      <alignment vertical="center" shrinkToFit="1"/>
    </xf>
    <xf numFmtId="176" fontId="7" fillId="0" borderId="84" xfId="1" applyNumberFormat="1" applyFont="1" applyFill="1" applyBorder="1" applyAlignment="1">
      <alignment vertical="center" shrinkToFit="1"/>
    </xf>
    <xf numFmtId="176" fontId="7" fillId="0" borderId="118" xfId="1" applyNumberFormat="1" applyFont="1" applyFill="1" applyBorder="1" applyAlignment="1">
      <alignment vertical="center" shrinkToFit="1"/>
    </xf>
    <xf numFmtId="49" fontId="7" fillId="0" borderId="84" xfId="1" applyNumberFormat="1" applyFont="1" applyFill="1" applyBorder="1" applyAlignment="1">
      <alignment horizontal="right" vertical="center" shrinkToFit="1"/>
    </xf>
    <xf numFmtId="0" fontId="7" fillId="0" borderId="97" xfId="0" applyFont="1" applyFill="1" applyBorder="1" applyAlignment="1">
      <alignment horizontal="center" vertical="center"/>
    </xf>
    <xf numFmtId="0" fontId="10" fillId="0" borderId="204" xfId="0" applyFont="1" applyFill="1" applyBorder="1" applyAlignment="1">
      <alignment vertical="center" shrinkToFit="1"/>
    </xf>
    <xf numFmtId="176" fontId="7" fillId="0" borderId="287" xfId="1" applyNumberFormat="1" applyFont="1" applyFill="1" applyBorder="1" applyAlignment="1">
      <alignment vertical="center" shrinkToFit="1"/>
    </xf>
    <xf numFmtId="38" fontId="7" fillId="0" borderId="284" xfId="1" applyFont="1" applyFill="1" applyBorder="1" applyAlignment="1">
      <alignment vertical="center" shrinkToFit="1"/>
    </xf>
    <xf numFmtId="38" fontId="7" fillId="0" borderId="283" xfId="1" applyFont="1" applyFill="1" applyBorder="1" applyAlignment="1">
      <alignment vertical="center" shrinkToFit="1"/>
    </xf>
    <xf numFmtId="0" fontId="10" fillId="0" borderId="135" xfId="0" applyFont="1" applyFill="1" applyBorder="1" applyAlignment="1">
      <alignment vertical="center" shrinkToFit="1"/>
    </xf>
    <xf numFmtId="0" fontId="10" fillId="0" borderId="289" xfId="0" applyFont="1" applyFill="1" applyBorder="1" applyAlignment="1">
      <alignment vertical="center" shrinkToFit="1"/>
    </xf>
    <xf numFmtId="0" fontId="10" fillId="0" borderId="290" xfId="0" applyFont="1" applyFill="1" applyBorder="1" applyAlignment="1">
      <alignment vertical="center" shrinkToFit="1"/>
    </xf>
    <xf numFmtId="0" fontId="10" fillId="0" borderId="291" xfId="0" applyFont="1" applyFill="1" applyBorder="1" applyAlignment="1">
      <alignment vertical="center" shrinkToFit="1"/>
    </xf>
    <xf numFmtId="0" fontId="10" fillId="0" borderId="292" xfId="0" applyFont="1" applyFill="1" applyBorder="1" applyAlignment="1">
      <alignment vertical="center" shrinkToFit="1"/>
    </xf>
    <xf numFmtId="38" fontId="10" fillId="0" borderId="293" xfId="1" applyFont="1" applyFill="1" applyBorder="1" applyAlignment="1">
      <alignment vertical="center" shrinkToFit="1"/>
    </xf>
    <xf numFmtId="0" fontId="10" fillId="0" borderId="294" xfId="0" applyFont="1" applyFill="1" applyBorder="1" applyAlignment="1">
      <alignment vertical="center" shrinkToFit="1"/>
    </xf>
    <xf numFmtId="38" fontId="10" fillId="0" borderId="294" xfId="1" applyFont="1" applyFill="1" applyBorder="1" applyAlignment="1">
      <alignment vertical="center" shrinkToFit="1"/>
    </xf>
    <xf numFmtId="38" fontId="10" fillId="0" borderId="191" xfId="1" applyFont="1" applyFill="1" applyBorder="1" applyAlignment="1">
      <alignment vertical="center" shrinkToFit="1"/>
    </xf>
    <xf numFmtId="0" fontId="10" fillId="0" borderId="295" xfId="0" applyFont="1" applyFill="1" applyBorder="1" applyAlignment="1">
      <alignment vertical="center" shrinkToFit="1"/>
    </xf>
    <xf numFmtId="0" fontId="10" fillId="0" borderId="296" xfId="0" applyFont="1" applyFill="1" applyBorder="1" applyAlignment="1">
      <alignment vertical="center" shrinkToFit="1"/>
    </xf>
    <xf numFmtId="0" fontId="10" fillId="0" borderId="297" xfId="0" applyFont="1" applyFill="1" applyBorder="1" applyAlignment="1">
      <alignment vertical="center" shrinkToFit="1"/>
    </xf>
    <xf numFmtId="38" fontId="10" fillId="0" borderId="204" xfId="1" applyFont="1" applyFill="1" applyBorder="1" applyAlignment="1">
      <alignment vertical="center" shrinkToFit="1"/>
    </xf>
    <xf numFmtId="0" fontId="10" fillId="0" borderId="257" xfId="0" applyFont="1" applyFill="1" applyBorder="1" applyAlignment="1">
      <alignment vertical="center" shrinkToFit="1"/>
    </xf>
    <xf numFmtId="0" fontId="7" fillId="0" borderId="257" xfId="0" applyFont="1" applyBorder="1" applyAlignment="1">
      <alignment vertical="center" shrinkToFit="1"/>
    </xf>
    <xf numFmtId="0" fontId="7" fillId="0" borderId="252" xfId="0" applyFont="1" applyBorder="1" applyAlignment="1">
      <alignment vertical="center" shrinkToFit="1"/>
    </xf>
    <xf numFmtId="38" fontId="7" fillId="0" borderId="258" xfId="1" applyFont="1" applyFill="1" applyBorder="1" applyAlignment="1">
      <alignment horizontal="right" vertical="center" shrinkToFit="1"/>
    </xf>
    <xf numFmtId="0" fontId="7" fillId="0" borderId="294" xfId="0" applyFont="1" applyBorder="1" applyAlignment="1">
      <alignment vertical="center" shrinkToFit="1"/>
    </xf>
    <xf numFmtId="0" fontId="7" fillId="0" borderId="298" xfId="0" applyFont="1" applyBorder="1" applyAlignment="1">
      <alignment vertical="center" shrinkToFit="1"/>
    </xf>
    <xf numFmtId="0" fontId="7" fillId="0" borderId="299" xfId="0" applyFont="1" applyBorder="1" applyAlignment="1">
      <alignment vertical="center" shrinkToFit="1"/>
    </xf>
    <xf numFmtId="0" fontId="7" fillId="0" borderId="295" xfId="0" applyFont="1" applyBorder="1" applyAlignment="1">
      <alignment vertical="center" shrinkToFit="1"/>
    </xf>
    <xf numFmtId="0" fontId="7" fillId="0" borderId="301" xfId="0" applyFont="1" applyBorder="1" applyAlignment="1">
      <alignment vertical="center" shrinkToFit="1"/>
    </xf>
    <xf numFmtId="0" fontId="7" fillId="0" borderId="248" xfId="0" applyFont="1" applyBorder="1" applyAlignment="1">
      <alignment vertical="center" shrinkToFit="1"/>
    </xf>
    <xf numFmtId="38" fontId="7" fillId="0" borderId="294" xfId="1" applyFont="1" applyFill="1" applyBorder="1" applyAlignment="1">
      <alignment vertical="center" shrinkToFit="1"/>
    </xf>
    <xf numFmtId="38" fontId="7" fillId="0" borderId="191" xfId="1" applyFont="1" applyFill="1" applyBorder="1" applyAlignment="1">
      <alignment vertical="center" shrinkToFit="1"/>
    </xf>
    <xf numFmtId="0" fontId="7" fillId="0" borderId="249" xfId="0" applyFont="1" applyBorder="1" applyAlignment="1">
      <alignment vertical="center" shrinkToFit="1"/>
    </xf>
    <xf numFmtId="0" fontId="7" fillId="0" borderId="304" xfId="0" applyFont="1" applyBorder="1" applyAlignment="1">
      <alignment horizontal="left" vertical="center" shrinkToFit="1"/>
    </xf>
    <xf numFmtId="0" fontId="7" fillId="0" borderId="305" xfId="0" applyFont="1" applyBorder="1" applyAlignment="1">
      <alignment horizontal="right" vertical="center" shrinkToFit="1"/>
    </xf>
    <xf numFmtId="0" fontId="7" fillId="0" borderId="284" xfId="0" applyFont="1" applyBorder="1" applyAlignment="1">
      <alignment vertical="center" shrinkToFit="1"/>
    </xf>
    <xf numFmtId="38" fontId="7" fillId="0" borderId="296" xfId="1" applyFont="1" applyFill="1" applyBorder="1" applyAlignment="1">
      <alignment vertical="center" shrinkToFit="1"/>
    </xf>
    <xf numFmtId="0" fontId="10" fillId="0" borderId="87" xfId="0" applyFont="1" applyFill="1" applyBorder="1" applyAlignment="1">
      <alignment vertical="center" shrinkToFit="1"/>
    </xf>
    <xf numFmtId="0" fontId="10" fillId="0" borderId="304" xfId="0" applyFont="1" applyFill="1" applyBorder="1" applyAlignment="1">
      <alignment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13" xfId="0" applyFont="1" applyBorder="1" applyAlignment="1">
      <alignment horizontal="center" vertical="center" shrinkToFit="1"/>
    </xf>
    <xf numFmtId="0" fontId="10" fillId="0" borderId="90" xfId="0" applyFont="1" applyFill="1" applyBorder="1" applyAlignment="1">
      <alignment horizontal="distributed" vertical="center" wrapText="1" shrinkToFit="1"/>
    </xf>
    <xf numFmtId="38" fontId="10" fillId="0" borderId="48" xfId="1" applyFont="1" applyFill="1" applyBorder="1" applyAlignment="1">
      <alignment vertical="center" shrinkToFit="1"/>
    </xf>
    <xf numFmtId="38" fontId="7" fillId="0" borderId="308" xfId="1" applyFont="1" applyFill="1" applyBorder="1" applyAlignment="1">
      <alignment vertical="center" shrinkToFit="1"/>
    </xf>
    <xf numFmtId="38" fontId="7" fillId="0" borderId="310" xfId="1" applyFont="1" applyFill="1" applyBorder="1" applyAlignment="1">
      <alignment vertical="center" shrinkToFit="1"/>
    </xf>
    <xf numFmtId="38" fontId="7" fillId="0" borderId="311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horizontal="center" vertical="center" shrinkToFit="1"/>
    </xf>
    <xf numFmtId="38" fontId="7" fillId="0" borderId="113" xfId="1" applyFont="1" applyFill="1" applyBorder="1" applyAlignment="1">
      <alignment horizontal="center" vertical="center" shrinkToFit="1"/>
    </xf>
    <xf numFmtId="38" fontId="7" fillId="0" borderId="111" xfId="1" applyFont="1" applyFill="1" applyBorder="1" applyAlignment="1">
      <alignment horizontal="center" vertical="center" shrinkToFit="1"/>
    </xf>
    <xf numFmtId="0" fontId="10" fillId="0" borderId="285" xfId="0" applyFont="1" applyFill="1" applyBorder="1" applyAlignment="1">
      <alignment vertical="center" shrinkToFit="1"/>
    </xf>
    <xf numFmtId="0" fontId="10" fillId="0" borderId="249" xfId="0" applyFont="1" applyFill="1" applyBorder="1" applyAlignment="1">
      <alignment vertical="center" shrinkToFit="1"/>
    </xf>
    <xf numFmtId="0" fontId="10" fillId="0" borderId="250" xfId="0" applyFont="1" applyFill="1" applyBorder="1" applyAlignment="1">
      <alignment vertical="center" shrinkToFit="1"/>
    </xf>
    <xf numFmtId="0" fontId="10" fillId="0" borderId="37" xfId="0" applyFont="1" applyFill="1" applyBorder="1" applyAlignment="1">
      <alignment vertical="center" shrinkToFit="1"/>
    </xf>
    <xf numFmtId="38" fontId="10" fillId="0" borderId="248" xfId="1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10" fillId="0" borderId="267" xfId="0" applyFont="1" applyFill="1" applyBorder="1" applyAlignment="1">
      <alignment vertical="center" shrinkToFit="1"/>
    </xf>
    <xf numFmtId="0" fontId="10" fillId="0" borderId="42" xfId="0" applyFont="1" applyFill="1" applyBorder="1" applyAlignment="1">
      <alignment vertical="center" shrinkToFit="1"/>
    </xf>
    <xf numFmtId="0" fontId="10" fillId="0" borderId="248" xfId="0" applyFont="1" applyFill="1" applyBorder="1" applyAlignment="1">
      <alignment vertical="center" shrinkToFit="1"/>
    </xf>
    <xf numFmtId="0" fontId="10" fillId="0" borderId="284" xfId="0" applyFont="1" applyFill="1" applyBorder="1" applyAlignment="1">
      <alignment vertical="center" shrinkToFit="1"/>
    </xf>
    <xf numFmtId="0" fontId="10" fillId="0" borderId="282" xfId="0" applyFont="1" applyFill="1" applyBorder="1" applyAlignment="1">
      <alignment vertical="center" shrinkToFit="1"/>
    </xf>
    <xf numFmtId="0" fontId="10" fillId="0" borderId="314" xfId="0" applyFont="1" applyFill="1" applyBorder="1" applyAlignment="1">
      <alignment vertical="center" shrinkToFit="1"/>
    </xf>
    <xf numFmtId="0" fontId="10" fillId="0" borderId="313" xfId="0" applyFont="1" applyFill="1" applyBorder="1" applyAlignment="1">
      <alignment vertical="center" shrinkToFit="1"/>
    </xf>
    <xf numFmtId="0" fontId="10" fillId="0" borderId="315" xfId="0" applyFont="1" applyFill="1" applyBorder="1" applyAlignment="1">
      <alignment vertical="center" shrinkToFit="1"/>
    </xf>
    <xf numFmtId="38" fontId="10" fillId="0" borderId="114" xfId="1" applyFont="1" applyFill="1" applyBorder="1" applyAlignment="1">
      <alignment vertical="center" shrinkToFit="1"/>
    </xf>
    <xf numFmtId="38" fontId="10" fillId="0" borderId="96" xfId="1" applyFont="1" applyFill="1" applyBorder="1" applyAlignment="1">
      <alignment vertical="center" shrinkToFit="1"/>
    </xf>
    <xf numFmtId="0" fontId="10" fillId="0" borderId="265" xfId="0" applyFont="1" applyFill="1" applyBorder="1" applyAlignment="1">
      <alignment vertical="center" shrinkToFit="1"/>
    </xf>
    <xf numFmtId="0" fontId="10" fillId="0" borderId="316" xfId="0" applyFont="1" applyFill="1" applyBorder="1" applyAlignment="1">
      <alignment vertical="center" shrinkToFit="1"/>
    </xf>
    <xf numFmtId="0" fontId="7" fillId="0" borderId="317" xfId="0" applyFont="1" applyBorder="1" applyAlignment="1">
      <alignment vertical="center" shrinkToFit="1"/>
    </xf>
    <xf numFmtId="0" fontId="7" fillId="0" borderId="318" xfId="0" applyFont="1" applyBorder="1" applyAlignment="1">
      <alignment vertical="center" shrinkToFit="1"/>
    </xf>
    <xf numFmtId="0" fontId="7" fillId="0" borderId="319" xfId="0" applyFont="1" applyBorder="1" applyAlignment="1">
      <alignment vertical="center" shrinkToFit="1"/>
    </xf>
    <xf numFmtId="0" fontId="7" fillId="0" borderId="320" xfId="0" applyFont="1" applyBorder="1" applyAlignment="1">
      <alignment vertical="center" shrinkToFit="1"/>
    </xf>
    <xf numFmtId="0" fontId="7" fillId="0" borderId="321" xfId="0" applyFont="1" applyBorder="1" applyAlignment="1">
      <alignment vertical="center" shrinkToFit="1"/>
    </xf>
    <xf numFmtId="0" fontId="7" fillId="0" borderId="307" xfId="0" applyFont="1" applyBorder="1" applyAlignment="1">
      <alignment vertical="center" shrinkToFit="1"/>
    </xf>
    <xf numFmtId="0" fontId="7" fillId="0" borderId="325" xfId="0" applyFont="1" applyBorder="1" applyAlignment="1">
      <alignment vertical="center" shrinkToFit="1"/>
    </xf>
    <xf numFmtId="0" fontId="7" fillId="0" borderId="328" xfId="0" applyFont="1" applyBorder="1" applyAlignment="1">
      <alignment vertical="center" shrinkToFit="1"/>
    </xf>
    <xf numFmtId="0" fontId="7" fillId="0" borderId="318" xfId="0" applyFont="1" applyFill="1" applyBorder="1" applyAlignment="1">
      <alignment vertical="center" shrinkToFit="1"/>
    </xf>
    <xf numFmtId="0" fontId="10" fillId="0" borderId="329" xfId="0" applyFont="1" applyFill="1" applyBorder="1" applyAlignment="1">
      <alignment vertical="center" shrinkToFit="1"/>
    </xf>
    <xf numFmtId="0" fontId="10" fillId="0" borderId="330" xfId="0" applyFont="1" applyFill="1" applyBorder="1" applyAlignment="1">
      <alignment vertical="center" shrinkToFit="1"/>
    </xf>
    <xf numFmtId="38" fontId="10" fillId="0" borderId="330" xfId="1" applyFont="1" applyFill="1" applyBorder="1" applyAlignment="1">
      <alignment vertical="center" shrinkToFit="1"/>
    </xf>
    <xf numFmtId="38" fontId="10" fillId="0" borderId="331" xfId="1" applyFont="1" applyFill="1" applyBorder="1" applyAlignment="1">
      <alignment vertical="center" shrinkToFit="1"/>
    </xf>
    <xf numFmtId="0" fontId="10" fillId="0" borderId="309" xfId="0" applyFont="1" applyFill="1" applyBorder="1" applyAlignment="1">
      <alignment vertical="center" shrinkToFit="1"/>
    </xf>
    <xf numFmtId="0" fontId="10" fillId="0" borderId="332" xfId="0" applyFont="1" applyFill="1" applyBorder="1" applyAlignment="1">
      <alignment vertical="center" shrinkToFit="1"/>
    </xf>
    <xf numFmtId="0" fontId="10" fillId="0" borderId="308" xfId="0" applyFont="1" applyFill="1" applyBorder="1" applyAlignment="1">
      <alignment vertical="center" shrinkToFit="1"/>
    </xf>
    <xf numFmtId="38" fontId="10" fillId="0" borderId="308" xfId="1" applyFont="1" applyFill="1" applyBorder="1" applyAlignment="1">
      <alignment vertical="center" shrinkToFit="1"/>
    </xf>
    <xf numFmtId="38" fontId="10" fillId="0" borderId="311" xfId="1" applyFont="1" applyFill="1" applyBorder="1" applyAlignment="1">
      <alignment vertical="center" shrinkToFit="1"/>
    </xf>
    <xf numFmtId="0" fontId="7" fillId="0" borderId="330" xfId="0" applyFont="1" applyBorder="1" applyAlignment="1">
      <alignment vertical="center" shrinkToFit="1"/>
    </xf>
    <xf numFmtId="38" fontId="7" fillId="0" borderId="331" xfId="1" applyFont="1" applyFill="1" applyBorder="1" applyAlignment="1">
      <alignment horizontal="right" vertical="center" shrinkToFit="1"/>
    </xf>
    <xf numFmtId="0" fontId="7" fillId="0" borderId="334" xfId="0" applyFont="1" applyBorder="1" applyAlignment="1">
      <alignment vertical="center" shrinkToFit="1"/>
    </xf>
    <xf numFmtId="0" fontId="7" fillId="0" borderId="335" xfId="0" applyFont="1" applyBorder="1" applyAlignment="1">
      <alignment vertical="center" shrinkToFit="1"/>
    </xf>
    <xf numFmtId="38" fontId="7" fillId="0" borderId="304" xfId="1" applyFont="1" applyFill="1" applyBorder="1" applyAlignment="1">
      <alignment vertical="center" shrinkToFit="1"/>
    </xf>
    <xf numFmtId="38" fontId="7" fillId="0" borderId="336" xfId="1" applyFont="1" applyFill="1" applyBorder="1" applyAlignment="1">
      <alignment vertical="center" shrinkToFit="1"/>
    </xf>
    <xf numFmtId="38" fontId="7" fillId="0" borderId="333" xfId="1" applyFont="1" applyFill="1" applyBorder="1" applyAlignment="1">
      <alignment vertical="center" shrinkToFit="1"/>
    </xf>
    <xf numFmtId="38" fontId="7" fillId="0" borderId="330" xfId="1" applyFont="1" applyFill="1" applyBorder="1" applyAlignment="1">
      <alignment vertical="center" shrinkToFit="1"/>
    </xf>
    <xf numFmtId="38" fontId="7" fillId="0" borderId="331" xfId="1" applyFont="1" applyFill="1" applyBorder="1" applyAlignment="1">
      <alignment vertical="center" shrinkToFit="1"/>
    </xf>
    <xf numFmtId="0" fontId="7" fillId="0" borderId="306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left" vertical="center" shrinkToFit="1"/>
    </xf>
    <xf numFmtId="0" fontId="10" fillId="0" borderId="103" xfId="0" applyFont="1" applyFill="1" applyBorder="1" applyAlignment="1">
      <alignment horizontal="center" vertical="center" shrinkToFit="1"/>
    </xf>
    <xf numFmtId="38" fontId="10" fillId="0" borderId="292" xfId="1" applyFont="1" applyFill="1" applyBorder="1" applyAlignment="1">
      <alignment vertical="center" shrinkToFit="1"/>
    </xf>
    <xf numFmtId="38" fontId="10" fillId="0" borderId="251" xfId="1" applyFont="1" applyFill="1" applyBorder="1" applyAlignment="1">
      <alignment vertical="center" shrinkToFit="1"/>
    </xf>
    <xf numFmtId="38" fontId="10" fillId="0" borderId="49" xfId="1" applyFont="1" applyFill="1" applyBorder="1" applyAlignment="1">
      <alignment vertical="center" shrinkToFit="1"/>
    </xf>
    <xf numFmtId="38" fontId="10" fillId="0" borderId="283" xfId="1" applyFont="1" applyFill="1" applyBorder="1" applyAlignment="1">
      <alignment vertical="center" shrinkToFit="1"/>
    </xf>
    <xf numFmtId="38" fontId="13" fillId="0" borderId="115" xfId="1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38" fontId="7" fillId="0" borderId="74" xfId="1" applyFont="1" applyFill="1" applyBorder="1" applyAlignment="1">
      <alignment horizontal="center" vertical="center" shrinkToFit="1"/>
    </xf>
    <xf numFmtId="38" fontId="7" fillId="0" borderId="113" xfId="1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vertical="center" shrinkToFit="1"/>
    </xf>
    <xf numFmtId="0" fontId="7" fillId="0" borderId="33" xfId="0" applyFont="1" applyFill="1" applyBorder="1" applyAlignment="1">
      <alignment vertical="center" shrinkToFit="1"/>
    </xf>
    <xf numFmtId="0" fontId="7" fillId="0" borderId="40" xfId="0" applyFont="1" applyFill="1" applyBorder="1" applyAlignment="1">
      <alignment vertical="center" shrinkToFit="1"/>
    </xf>
    <xf numFmtId="0" fontId="7" fillId="0" borderId="41" xfId="0" applyFont="1" applyFill="1" applyBorder="1" applyAlignment="1">
      <alignment horizontal="left" vertical="center" shrinkToFit="1"/>
    </xf>
    <xf numFmtId="0" fontId="7" fillId="0" borderId="39" xfId="0" applyFont="1" applyFill="1" applyBorder="1" applyAlignment="1">
      <alignment horizontal="left" vertical="center" shrinkToFit="1"/>
    </xf>
    <xf numFmtId="0" fontId="7" fillId="0" borderId="42" xfId="0" applyFont="1" applyFill="1" applyBorder="1" applyAlignment="1">
      <alignment horizontal="left"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29" xfId="0" applyFont="1" applyFill="1" applyBorder="1" applyAlignment="1">
      <alignment vertical="center" shrinkToFit="1"/>
    </xf>
    <xf numFmtId="0" fontId="7" fillId="0" borderId="333" xfId="0" applyFont="1" applyFill="1" applyBorder="1" applyAlignment="1">
      <alignment vertical="center" shrinkToFit="1"/>
    </xf>
    <xf numFmtId="0" fontId="7" fillId="0" borderId="265" xfId="0" applyFont="1" applyFill="1" applyBorder="1" applyAlignment="1">
      <alignment vertical="center" shrinkToFit="1"/>
    </xf>
    <xf numFmtId="38" fontId="7" fillId="0" borderId="257" xfId="1" applyFont="1" applyFill="1" applyBorder="1" applyAlignment="1">
      <alignment vertical="center" shrinkToFit="1"/>
    </xf>
    <xf numFmtId="0" fontId="7" fillId="0" borderId="126" xfId="0" applyFont="1" applyFill="1" applyBorder="1" applyAlignment="1">
      <alignment vertical="center" shrinkToFit="1"/>
    </xf>
    <xf numFmtId="0" fontId="7" fillId="0" borderId="296" xfId="0" applyFont="1" applyFill="1" applyBorder="1" applyAlignment="1">
      <alignment vertical="center" shrinkToFit="1"/>
    </xf>
    <xf numFmtId="38" fontId="7" fillId="0" borderId="130" xfId="1" applyFont="1" applyFill="1" applyBorder="1" applyAlignment="1">
      <alignment vertical="center" shrinkToFit="1"/>
    </xf>
    <xf numFmtId="0" fontId="7" fillId="0" borderId="326" xfId="0" applyFont="1" applyFill="1" applyBorder="1" applyAlignment="1">
      <alignment vertical="center" shrinkToFit="1"/>
    </xf>
    <xf numFmtId="38" fontId="7" fillId="0" borderId="325" xfId="1" applyFont="1" applyFill="1" applyBorder="1" applyAlignment="1">
      <alignment vertical="center" shrinkToFit="1"/>
    </xf>
    <xf numFmtId="38" fontId="7" fillId="0" borderId="327" xfId="1" applyFont="1" applyFill="1" applyBorder="1" applyAlignment="1">
      <alignment vertical="center" shrinkToFit="1"/>
    </xf>
    <xf numFmtId="0" fontId="7" fillId="0" borderId="27" xfId="0" applyFont="1" applyFill="1" applyBorder="1" applyAlignment="1">
      <alignment vertical="center" shrinkToFit="1"/>
    </xf>
    <xf numFmtId="38" fontId="7" fillId="0" borderId="25" xfId="1" applyFont="1" applyFill="1" applyBorder="1" applyAlignment="1">
      <alignment vertical="center" shrinkToFit="1"/>
    </xf>
    <xf numFmtId="38" fontId="7" fillId="0" borderId="117" xfId="1" applyFont="1" applyFill="1" applyBorder="1" applyAlignment="1">
      <alignment vertical="center" shrinkToFit="1"/>
    </xf>
    <xf numFmtId="0" fontId="7" fillId="0" borderId="217" xfId="0" applyFont="1" applyFill="1" applyBorder="1" applyAlignment="1">
      <alignment vertical="center" shrinkToFit="1"/>
    </xf>
    <xf numFmtId="38" fontId="7" fillId="0" borderId="189" xfId="1" applyFont="1" applyFill="1" applyBorder="1" applyAlignment="1">
      <alignment vertical="center" shrinkToFit="1"/>
    </xf>
    <xf numFmtId="38" fontId="7" fillId="0" borderId="199" xfId="1" applyFont="1" applyFill="1" applyBorder="1" applyAlignment="1">
      <alignment vertical="center" shrinkToFit="1"/>
    </xf>
    <xf numFmtId="38" fontId="7" fillId="0" borderId="258" xfId="1" applyFont="1" applyFill="1" applyBorder="1" applyAlignment="1">
      <alignment vertical="center" shrinkToFit="1"/>
    </xf>
    <xf numFmtId="0" fontId="7" fillId="0" borderId="35" xfId="0" applyFont="1" applyFill="1" applyBorder="1" applyAlignment="1">
      <alignment vertical="center" shrinkToFit="1"/>
    </xf>
    <xf numFmtId="0" fontId="7" fillId="0" borderId="322" xfId="0" applyFont="1" applyFill="1" applyBorder="1" applyAlignment="1">
      <alignment vertical="center" shrinkToFit="1"/>
    </xf>
    <xf numFmtId="38" fontId="7" fillId="0" borderId="323" xfId="1" applyFont="1" applyFill="1" applyBorder="1" applyAlignment="1">
      <alignment vertical="center" shrinkToFit="1"/>
    </xf>
    <xf numFmtId="38" fontId="7" fillId="0" borderId="324" xfId="1" applyFont="1" applyFill="1" applyBorder="1" applyAlignment="1">
      <alignment vertical="center" shrinkToFit="1"/>
    </xf>
    <xf numFmtId="0" fontId="7" fillId="0" borderId="145" xfId="0" applyFont="1" applyFill="1" applyBorder="1" applyAlignment="1">
      <alignment vertical="center" shrinkToFit="1"/>
    </xf>
    <xf numFmtId="38" fontId="7" fillId="0" borderId="143" xfId="1" applyFont="1" applyFill="1" applyBorder="1" applyAlignment="1">
      <alignment vertical="center" shrinkToFit="1"/>
    </xf>
    <xf numFmtId="38" fontId="7" fillId="0" borderId="146" xfId="1" applyFont="1" applyFill="1" applyBorder="1" applyAlignment="1">
      <alignment vertical="center" shrinkToFit="1"/>
    </xf>
    <xf numFmtId="0" fontId="7" fillId="0" borderId="141" xfId="0" applyFont="1" applyFill="1" applyBorder="1" applyAlignment="1">
      <alignment vertical="center" shrinkToFit="1"/>
    </xf>
    <xf numFmtId="38" fontId="7" fillId="0" borderId="139" xfId="1" applyFont="1" applyFill="1" applyBorder="1" applyAlignment="1">
      <alignment vertical="center" shrinkToFit="1"/>
    </xf>
    <xf numFmtId="38" fontId="7" fillId="0" borderId="142" xfId="1" applyFont="1" applyFill="1" applyBorder="1" applyAlignment="1">
      <alignment vertical="center" shrinkToFit="1"/>
    </xf>
    <xf numFmtId="0" fontId="7" fillId="0" borderId="149" xfId="0" applyFont="1" applyFill="1" applyBorder="1" applyAlignment="1">
      <alignment vertical="center" shrinkToFit="1"/>
    </xf>
    <xf numFmtId="38" fontId="7" fillId="0" borderId="86" xfId="1" applyFont="1" applyFill="1" applyBorder="1" applyAlignment="1">
      <alignment vertical="center" shrinkToFit="1"/>
    </xf>
    <xf numFmtId="38" fontId="7" fillId="0" borderId="150" xfId="1" applyFont="1" applyFill="1" applyBorder="1" applyAlignment="1">
      <alignment vertical="center" shrinkToFit="1"/>
    </xf>
    <xf numFmtId="0" fontId="7" fillId="0" borderId="250" xfId="0" applyFont="1" applyFill="1" applyBorder="1" applyAlignment="1">
      <alignment vertical="center" shrinkToFit="1"/>
    </xf>
    <xf numFmtId="0" fontId="7" fillId="0" borderId="155" xfId="0" applyFont="1" applyFill="1" applyBorder="1" applyAlignment="1">
      <alignment vertical="center" shrinkToFit="1"/>
    </xf>
    <xf numFmtId="38" fontId="7" fillId="0" borderId="153" xfId="1" applyFont="1" applyFill="1" applyBorder="1" applyAlignment="1">
      <alignment vertical="center" shrinkToFit="1"/>
    </xf>
    <xf numFmtId="38" fontId="7" fillId="0" borderId="156" xfId="1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47" xfId="0" applyFont="1" applyFill="1" applyBorder="1" applyAlignment="1">
      <alignment vertical="center" shrinkToFit="1"/>
    </xf>
    <xf numFmtId="38" fontId="7" fillId="0" borderId="159" xfId="1" applyFont="1" applyFill="1" applyBorder="1" applyAlignment="1">
      <alignment vertical="center" shrinkToFit="1"/>
    </xf>
    <xf numFmtId="38" fontId="7" fillId="0" borderId="160" xfId="1" applyFont="1" applyFill="1" applyBorder="1" applyAlignment="1">
      <alignment vertical="center" shrinkToFit="1"/>
    </xf>
    <xf numFmtId="0" fontId="7" fillId="0" borderId="166" xfId="0" applyFont="1" applyFill="1" applyBorder="1" applyAlignment="1">
      <alignment vertical="center" shrinkToFit="1"/>
    </xf>
    <xf numFmtId="38" fontId="7" fillId="0" borderId="157" xfId="1" applyFont="1" applyFill="1" applyBorder="1" applyAlignment="1">
      <alignment vertical="center" shrinkToFit="1"/>
    </xf>
    <xf numFmtId="38" fontId="7" fillId="0" borderId="167" xfId="1" applyFont="1" applyFill="1" applyBorder="1" applyAlignment="1">
      <alignment vertical="center" shrinkToFit="1"/>
    </xf>
    <xf numFmtId="38" fontId="7" fillId="0" borderId="169" xfId="1" applyFont="1" applyFill="1" applyBorder="1" applyAlignment="1">
      <alignment vertical="center" shrinkToFit="1"/>
    </xf>
    <xf numFmtId="38" fontId="7" fillId="0" borderId="119" xfId="1" applyFont="1" applyFill="1" applyBorder="1" applyAlignment="1">
      <alignment vertical="center" shrinkToFit="1"/>
    </xf>
    <xf numFmtId="0" fontId="7" fillId="0" borderId="178" xfId="0" applyFont="1" applyFill="1" applyBorder="1" applyAlignment="1">
      <alignment vertical="center" shrinkToFit="1"/>
    </xf>
    <xf numFmtId="38" fontId="7" fillId="0" borderId="163" xfId="1" applyFont="1" applyFill="1" applyBorder="1" applyAlignment="1">
      <alignment vertical="center" shrinkToFit="1"/>
    </xf>
    <xf numFmtId="38" fontId="7" fillId="0" borderId="179" xfId="1" applyFont="1" applyFill="1" applyBorder="1" applyAlignment="1">
      <alignment vertical="center" shrinkToFit="1"/>
    </xf>
    <xf numFmtId="0" fontId="7" fillId="0" borderId="182" xfId="0" applyFont="1" applyFill="1" applyBorder="1" applyAlignment="1">
      <alignment vertical="center" shrinkToFit="1"/>
    </xf>
    <xf numFmtId="38" fontId="7" fillId="0" borderId="183" xfId="1" applyFont="1" applyFill="1" applyBorder="1" applyAlignment="1">
      <alignment vertical="center" shrinkToFit="1"/>
    </xf>
    <xf numFmtId="38" fontId="7" fillId="0" borderId="184" xfId="1" applyFont="1" applyFill="1" applyBorder="1" applyAlignment="1">
      <alignment vertical="center" shrinkToFit="1"/>
    </xf>
    <xf numFmtId="0" fontId="7" fillId="0" borderId="174" xfId="0" applyFont="1" applyFill="1" applyBorder="1" applyAlignment="1">
      <alignment vertical="center" shrinkToFit="1"/>
    </xf>
    <xf numFmtId="38" fontId="7" fillId="0" borderId="172" xfId="1" applyFont="1" applyFill="1" applyBorder="1" applyAlignment="1">
      <alignment vertical="center" shrinkToFit="1"/>
    </xf>
    <xf numFmtId="38" fontId="7" fillId="0" borderId="175" xfId="1" applyFont="1" applyFill="1" applyBorder="1" applyAlignment="1">
      <alignment vertical="center" shrinkToFit="1"/>
    </xf>
    <xf numFmtId="0" fontId="7" fillId="0" borderId="187" xfId="0" applyFont="1" applyFill="1" applyBorder="1" applyAlignment="1">
      <alignment vertical="center" shrinkToFit="1"/>
    </xf>
    <xf numFmtId="38" fontId="7" fillId="0" borderId="185" xfId="1" applyFont="1" applyFill="1" applyBorder="1" applyAlignment="1">
      <alignment vertical="center" shrinkToFit="1"/>
    </xf>
    <xf numFmtId="38" fontId="7" fillId="0" borderId="188" xfId="1" applyFont="1" applyFill="1" applyBorder="1" applyAlignment="1">
      <alignment vertical="center" shrinkToFit="1"/>
    </xf>
    <xf numFmtId="0" fontId="7" fillId="0" borderId="194" xfId="0" applyFont="1" applyFill="1" applyBorder="1" applyAlignment="1">
      <alignment vertical="center" shrinkToFit="1"/>
    </xf>
    <xf numFmtId="38" fontId="7" fillId="0" borderId="195" xfId="1" applyFont="1" applyFill="1" applyBorder="1" applyAlignment="1">
      <alignment vertical="center" shrinkToFit="1"/>
    </xf>
    <xf numFmtId="38" fontId="7" fillId="0" borderId="196" xfId="1" applyFont="1" applyFill="1" applyBorder="1" applyAlignment="1">
      <alignment vertical="center" shrinkToFit="1"/>
    </xf>
    <xf numFmtId="38" fontId="7" fillId="0" borderId="313" xfId="1" applyFont="1" applyFill="1" applyBorder="1" applyAlignment="1">
      <alignment vertical="center" shrinkToFit="1"/>
    </xf>
    <xf numFmtId="38" fontId="7" fillId="0" borderId="300" xfId="1" applyFont="1" applyFill="1" applyBorder="1" applyAlignment="1">
      <alignment vertical="center" shrinkToFit="1"/>
    </xf>
    <xf numFmtId="0" fontId="7" fillId="0" borderId="111" xfId="0" applyFont="1" applyFill="1" applyBorder="1" applyAlignment="1">
      <alignment horizontal="center" vertical="center" shrinkToFit="1"/>
    </xf>
    <xf numFmtId="38" fontId="7" fillId="0" borderId="219" xfId="1" applyFont="1" applyFill="1" applyBorder="1" applyAlignment="1">
      <alignment vertical="center" shrinkToFit="1"/>
    </xf>
    <xf numFmtId="38" fontId="7" fillId="0" borderId="319" xfId="1" applyFont="1" applyFill="1" applyBorder="1" applyAlignment="1">
      <alignment vertical="center" shrinkToFit="1"/>
    </xf>
    <xf numFmtId="38" fontId="7" fillId="0" borderId="28" xfId="1" applyFont="1" applyFill="1" applyBorder="1" applyAlignment="1">
      <alignment vertical="center" shrinkToFit="1"/>
    </xf>
    <xf numFmtId="38" fontId="7" fillId="0" borderId="32" xfId="1" applyFont="1" applyFill="1" applyBorder="1" applyAlignment="1">
      <alignment vertical="center" shrinkToFit="1"/>
    </xf>
    <xf numFmtId="38" fontId="7" fillId="0" borderId="79" xfId="1" applyFont="1" applyFill="1" applyBorder="1" applyAlignment="1">
      <alignment vertical="center" shrinkToFit="1"/>
    </xf>
    <xf numFmtId="38" fontId="7" fillId="0" borderId="295" xfId="1" applyFont="1" applyFill="1" applyBorder="1" applyAlignment="1">
      <alignment vertical="center" shrinkToFit="1"/>
    </xf>
    <xf numFmtId="38" fontId="7" fillId="0" borderId="34" xfId="1" applyFont="1" applyFill="1" applyBorder="1" applyAlignment="1">
      <alignment vertical="center" shrinkToFit="1"/>
    </xf>
    <xf numFmtId="38" fontId="7" fillId="0" borderId="161" xfId="1" applyFont="1" applyFill="1" applyBorder="1" applyAlignment="1">
      <alignment vertical="center" shrinkToFit="1"/>
    </xf>
    <xf numFmtId="38" fontId="7" fillId="0" borderId="234" xfId="1" applyFont="1" applyFill="1" applyBorder="1" applyAlignment="1">
      <alignment vertical="center" shrinkToFit="1"/>
    </xf>
    <xf numFmtId="38" fontId="7" fillId="0" borderId="241" xfId="1" applyFont="1" applyFill="1" applyBorder="1" applyAlignment="1">
      <alignment vertical="center" shrinkToFit="1"/>
    </xf>
    <xf numFmtId="38" fontId="7" fillId="0" borderId="249" xfId="1" applyFont="1" applyFill="1" applyBorder="1" applyAlignment="1">
      <alignment vertical="center" shrinkToFit="1"/>
    </xf>
    <xf numFmtId="38" fontId="7" fillId="0" borderId="264" xfId="1" applyFont="1" applyFill="1" applyBorder="1" applyAlignment="1">
      <alignment vertical="center" shrinkToFit="1"/>
    </xf>
    <xf numFmtId="38" fontId="7" fillId="0" borderId="309" xfId="1" applyFont="1" applyFill="1" applyBorder="1" applyAlignment="1">
      <alignment vertical="center" shrinkToFit="1"/>
    </xf>
    <xf numFmtId="38" fontId="7" fillId="0" borderId="337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38" fontId="7" fillId="0" borderId="252" xfId="1" applyFont="1" applyFill="1" applyBorder="1" applyAlignment="1">
      <alignment vertical="center" shrinkToFit="1"/>
    </xf>
    <xf numFmtId="38" fontId="7" fillId="0" borderId="312" xfId="1" applyFont="1" applyFill="1" applyBorder="1" applyAlignment="1">
      <alignment vertical="center" shrinkToFit="1"/>
    </xf>
    <xf numFmtId="38" fontId="7" fillId="0" borderId="339" xfId="1" applyFont="1" applyFill="1" applyBorder="1" applyAlignment="1">
      <alignment vertical="center" shrinkToFit="1"/>
    </xf>
    <xf numFmtId="38" fontId="7" fillId="0" borderId="338" xfId="1" applyFont="1" applyFill="1" applyBorder="1" applyAlignment="1">
      <alignment vertical="center" shrinkToFit="1"/>
    </xf>
    <xf numFmtId="38" fontId="7" fillId="0" borderId="340" xfId="1" applyFont="1" applyFill="1" applyBorder="1" applyAlignment="1">
      <alignment vertical="center" shrinkToFit="1"/>
    </xf>
    <xf numFmtId="0" fontId="10" fillId="0" borderId="341" xfId="0" applyFont="1" applyFill="1" applyBorder="1" applyAlignment="1">
      <alignment vertical="center" shrinkToFit="1"/>
    </xf>
    <xf numFmtId="0" fontId="10" fillId="0" borderId="23" xfId="0" applyFont="1" applyFill="1" applyBorder="1" applyAlignment="1">
      <alignment vertical="center" shrinkToFit="1"/>
    </xf>
    <xf numFmtId="0" fontId="10" fillId="0" borderId="342" xfId="0" applyFont="1" applyFill="1" applyBorder="1" applyAlignment="1">
      <alignment vertical="center" shrinkToFit="1"/>
    </xf>
    <xf numFmtId="0" fontId="7" fillId="0" borderId="341" xfId="0" applyFont="1" applyFill="1" applyBorder="1" applyAlignment="1">
      <alignment vertical="center" shrinkToFit="1"/>
    </xf>
    <xf numFmtId="0" fontId="7" fillId="0" borderId="343" xfId="0" applyFont="1" applyBorder="1" applyAlignment="1">
      <alignment vertical="center" shrinkToFit="1"/>
    </xf>
    <xf numFmtId="0" fontId="7" fillId="0" borderId="344" xfId="0" applyFont="1" applyFill="1" applyBorder="1" applyAlignment="1">
      <alignment vertical="center" shrinkToFit="1"/>
    </xf>
    <xf numFmtId="38" fontId="7" fillId="0" borderId="345" xfId="1" applyFont="1" applyFill="1" applyBorder="1" applyAlignment="1">
      <alignment vertical="center" shrinkToFit="1"/>
    </xf>
    <xf numFmtId="38" fontId="7" fillId="0" borderId="346" xfId="1" applyFont="1" applyFill="1" applyBorder="1" applyAlignment="1">
      <alignment vertical="center" shrinkToFit="1"/>
    </xf>
    <xf numFmtId="38" fontId="7" fillId="0" borderId="342" xfId="1" applyFont="1" applyFill="1" applyBorder="1" applyAlignment="1">
      <alignment vertical="center" shrinkToFit="1"/>
    </xf>
    <xf numFmtId="0" fontId="7" fillId="0" borderId="347" xfId="0" applyFont="1" applyBorder="1" applyAlignment="1">
      <alignment vertical="center" shrinkToFit="1"/>
    </xf>
    <xf numFmtId="0" fontId="7" fillId="0" borderId="342" xfId="0" applyFont="1" applyBorder="1" applyAlignment="1">
      <alignment vertical="center" shrinkToFit="1"/>
    </xf>
    <xf numFmtId="38" fontId="10" fillId="0" borderId="342" xfId="1" applyFont="1" applyFill="1" applyBorder="1" applyAlignment="1">
      <alignment vertical="center" shrinkToFit="1"/>
    </xf>
    <xf numFmtId="0" fontId="7" fillId="0" borderId="65" xfId="0" applyFont="1" applyFill="1" applyBorder="1" applyAlignment="1">
      <alignment horizontal="right" vertical="center" wrapText="1"/>
    </xf>
    <xf numFmtId="0" fontId="7" fillId="0" borderId="66" xfId="0" applyFont="1" applyFill="1" applyBorder="1" applyAlignment="1">
      <alignment horizontal="center" vertical="center" wrapText="1"/>
    </xf>
    <xf numFmtId="0" fontId="7" fillId="0" borderId="70" xfId="0" applyFont="1" applyFill="1" applyBorder="1" applyAlignment="1">
      <alignment horizontal="center" vertical="center" wrapText="1"/>
    </xf>
    <xf numFmtId="0" fontId="7" fillId="0" borderId="67" xfId="0" applyFont="1" applyFill="1" applyBorder="1" applyAlignment="1">
      <alignment horizontal="center" vertical="center" wrapText="1"/>
    </xf>
    <xf numFmtId="0" fontId="7" fillId="0" borderId="68" xfId="0" applyFont="1" applyFill="1" applyBorder="1" applyAlignment="1">
      <alignment horizontal="center" vertical="center" wrapText="1"/>
    </xf>
    <xf numFmtId="0" fontId="7" fillId="0" borderId="69" xfId="0" applyFont="1" applyFill="1" applyBorder="1" applyAlignment="1">
      <alignment horizontal="center" vertical="center" wrapText="1"/>
    </xf>
    <xf numFmtId="0" fontId="7" fillId="0" borderId="56" xfId="0" applyFont="1" applyFill="1" applyBorder="1" applyAlignment="1">
      <alignment horizontal="center" vertical="center" wrapText="1"/>
    </xf>
    <xf numFmtId="0" fontId="7" fillId="0" borderId="59" xfId="0" applyFont="1" applyFill="1" applyBorder="1" applyAlignment="1">
      <alignment horizontal="center" vertical="center" wrapText="1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10" xfId="1" applyFont="1" applyFill="1" applyBorder="1" applyAlignment="1">
      <alignment horizontal="center" vertical="center" shrinkToFit="1"/>
    </xf>
    <xf numFmtId="38" fontId="7" fillId="0" borderId="8" xfId="1" applyFont="1" applyFill="1" applyBorder="1" applyAlignment="1">
      <alignment horizontal="center" vertical="center" shrinkToFit="1"/>
    </xf>
    <xf numFmtId="38" fontId="7" fillId="0" borderId="92" xfId="1" applyFont="1" applyFill="1" applyBorder="1" applyAlignment="1">
      <alignment horizontal="center" vertical="center" shrinkToFit="1"/>
    </xf>
    <xf numFmtId="38" fontId="7" fillId="0" borderId="95" xfId="1" applyFont="1" applyFill="1" applyBorder="1" applyAlignment="1">
      <alignment horizontal="center" vertical="center" shrinkToFit="1"/>
    </xf>
    <xf numFmtId="38" fontId="7" fillId="0" borderId="22" xfId="1" applyFont="1" applyFill="1" applyBorder="1" applyAlignment="1">
      <alignment horizontal="center" vertical="center" shrinkToFit="1"/>
    </xf>
    <xf numFmtId="38" fontId="7" fillId="0" borderId="104" xfId="1" applyFont="1" applyFill="1" applyBorder="1" applyAlignment="1">
      <alignment horizontal="center" vertical="center" shrinkToFit="1"/>
    </xf>
    <xf numFmtId="38" fontId="7" fillId="0" borderId="84" xfId="1" applyFont="1" applyFill="1" applyBorder="1" applyAlignment="1">
      <alignment horizontal="center" vertical="center" shrinkToFit="1"/>
    </xf>
    <xf numFmtId="38" fontId="7" fillId="0" borderId="101" xfId="1" applyFont="1" applyFill="1" applyBorder="1" applyAlignment="1">
      <alignment horizontal="center" vertical="center" shrinkToFit="1"/>
    </xf>
    <xf numFmtId="38" fontId="7" fillId="0" borderId="89" xfId="1" applyFont="1" applyFill="1" applyBorder="1" applyAlignment="1">
      <alignment horizontal="center" vertical="center" textRotation="255" shrinkToFit="1"/>
    </xf>
    <xf numFmtId="38" fontId="7" fillId="0" borderId="90" xfId="1" applyFont="1" applyFill="1" applyBorder="1" applyAlignment="1">
      <alignment horizontal="center" vertical="center" textRotation="255" shrinkToFit="1"/>
    </xf>
    <xf numFmtId="38" fontId="7" fillId="0" borderId="97" xfId="1" applyFont="1" applyFill="1" applyBorder="1" applyAlignment="1">
      <alignment horizontal="center" vertical="center" textRotation="255" shrinkToFit="1"/>
    </xf>
    <xf numFmtId="0" fontId="7" fillId="0" borderId="89" xfId="0" applyFont="1" applyFill="1" applyBorder="1" applyAlignment="1">
      <alignment horizontal="center" vertical="center"/>
    </xf>
    <xf numFmtId="0" fontId="7" fillId="0" borderId="9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97" xfId="0" applyFont="1" applyFill="1" applyBorder="1" applyAlignment="1">
      <alignment horizontal="center" vertical="center"/>
    </xf>
    <xf numFmtId="0" fontId="7" fillId="0" borderId="91" xfId="0" applyFont="1" applyFill="1" applyBorder="1" applyAlignment="1">
      <alignment horizontal="center" vertical="center"/>
    </xf>
    <xf numFmtId="0" fontId="7" fillId="0" borderId="111" xfId="0" applyFont="1" applyFill="1" applyBorder="1">
      <alignment vertical="center"/>
    </xf>
    <xf numFmtId="0" fontId="7" fillId="0" borderId="110" xfId="0" applyFont="1" applyFill="1" applyBorder="1" applyAlignment="1">
      <alignment horizontal="center" vertical="center"/>
    </xf>
    <xf numFmtId="0" fontId="7" fillId="0" borderId="22" xfId="0" applyFont="1" applyFill="1" applyBorder="1">
      <alignment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12" xfId="0" applyFont="1" applyFill="1" applyBorder="1" applyAlignment="1">
      <alignment horizontal="center" vertical="center"/>
    </xf>
    <xf numFmtId="0" fontId="7" fillId="0" borderId="77" xfId="0" applyFont="1" applyFill="1" applyBorder="1" applyAlignment="1">
      <alignment horizontal="center" vertical="center"/>
    </xf>
    <xf numFmtId="0" fontId="7" fillId="0" borderId="7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13" xfId="0" applyFont="1" applyFill="1" applyBorder="1" applyAlignment="1">
      <alignment horizontal="center" vertical="center"/>
    </xf>
    <xf numFmtId="0" fontId="7" fillId="0" borderId="111" xfId="0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46" xfId="1" applyFont="1" applyFill="1" applyBorder="1" applyAlignment="1">
      <alignment vertical="center"/>
    </xf>
    <xf numFmtId="38" fontId="7" fillId="0" borderId="14" xfId="1" applyFont="1" applyFill="1" applyBorder="1" applyAlignment="1">
      <alignment vertical="center"/>
    </xf>
    <xf numFmtId="38" fontId="7" fillId="0" borderId="74" xfId="1" applyFont="1" applyFill="1" applyBorder="1" applyAlignment="1">
      <alignment vertical="center"/>
    </xf>
    <xf numFmtId="38" fontId="7" fillId="0" borderId="13" xfId="1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106" xfId="0" applyFont="1" applyFill="1" applyBorder="1" applyAlignment="1">
      <alignment horizontal="center" vertical="center" shrinkToFit="1"/>
    </xf>
    <xf numFmtId="0" fontId="10" fillId="0" borderId="92" xfId="0" applyFont="1" applyFill="1" applyBorder="1" applyAlignment="1">
      <alignment horizontal="center" vertical="center" shrinkToFit="1"/>
    </xf>
    <xf numFmtId="0" fontId="10" fillId="0" borderId="95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38" fontId="10" fillId="0" borderId="9" xfId="1" applyFont="1" applyFill="1" applyBorder="1" applyAlignment="1">
      <alignment horizontal="center" vertical="center" shrinkToFit="1"/>
    </xf>
    <xf numFmtId="38" fontId="10" fillId="0" borderId="10" xfId="1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vertical="center" shrinkToFit="1"/>
    </xf>
    <xf numFmtId="38" fontId="5" fillId="0" borderId="0" xfId="1" applyFont="1" applyFill="1" applyBorder="1" applyAlignment="1">
      <alignment horizontal="right" vertical="center" shrinkToFit="1"/>
    </xf>
    <xf numFmtId="0" fontId="10" fillId="0" borderId="73" xfId="0" applyFont="1" applyFill="1" applyBorder="1" applyAlignment="1">
      <alignment horizontal="center" vertical="center" shrinkToFit="1"/>
    </xf>
    <xf numFmtId="0" fontId="10" fillId="0" borderId="83" xfId="0" applyFont="1" applyFill="1" applyBorder="1" applyAlignment="1">
      <alignment horizontal="center" vertical="center" shrinkToFit="1"/>
    </xf>
    <xf numFmtId="0" fontId="10" fillId="0" borderId="100" xfId="0" applyFont="1" applyFill="1" applyBorder="1" applyAlignment="1">
      <alignment horizontal="center" vertical="center" shrinkToFit="1"/>
    </xf>
    <xf numFmtId="0" fontId="10" fillId="0" borderId="101" xfId="0" applyFont="1" applyFill="1" applyBorder="1" applyAlignment="1">
      <alignment horizontal="center" vertical="center" shrinkToFit="1"/>
    </xf>
    <xf numFmtId="38" fontId="10" fillId="0" borderId="100" xfId="1" applyFont="1" applyFill="1" applyBorder="1" applyAlignment="1">
      <alignment horizontal="center" vertical="center" shrinkToFit="1"/>
    </xf>
    <xf numFmtId="38" fontId="10" fillId="0" borderId="122" xfId="1" applyFont="1" applyFill="1" applyBorder="1" applyAlignment="1">
      <alignment horizontal="center" vertical="center" shrinkToFit="1"/>
    </xf>
    <xf numFmtId="0" fontId="10" fillId="0" borderId="105" xfId="0" applyFont="1" applyFill="1" applyBorder="1" applyAlignment="1">
      <alignment horizontal="center" vertical="center" shrinkToFit="1"/>
    </xf>
    <xf numFmtId="0" fontId="10" fillId="0" borderId="102" xfId="0" applyFont="1" applyFill="1" applyBorder="1" applyAlignment="1">
      <alignment horizontal="center" vertical="center" shrinkToFit="1"/>
    </xf>
    <xf numFmtId="0" fontId="10" fillId="0" borderId="103" xfId="0" applyFont="1" applyFill="1" applyBorder="1" applyAlignment="1">
      <alignment horizontal="center" vertical="center" shrinkToFit="1"/>
    </xf>
    <xf numFmtId="0" fontId="21" fillId="0" borderId="0" xfId="0" applyFont="1" applyFill="1" applyBorder="1" applyAlignment="1">
      <alignment vertical="center" shrinkToFit="1"/>
    </xf>
    <xf numFmtId="38" fontId="3" fillId="0" borderId="0" xfId="1" applyFont="1" applyFill="1" applyBorder="1" applyAlignment="1">
      <alignment horizontal="right" vertical="center" shrinkToFit="1"/>
    </xf>
    <xf numFmtId="0" fontId="7" fillId="0" borderId="124" xfId="0" applyFont="1" applyBorder="1" applyAlignment="1">
      <alignment horizontal="center" vertical="center" shrinkToFit="1"/>
    </xf>
    <xf numFmtId="0" fontId="7" fillId="0" borderId="125" xfId="0" applyFont="1" applyBorder="1" applyAlignment="1">
      <alignment horizontal="center" vertical="center" shrinkToFit="1"/>
    </xf>
    <xf numFmtId="38" fontId="7" fillId="0" borderId="106" xfId="1" applyFont="1" applyFill="1" applyBorder="1" applyAlignment="1">
      <alignment horizontal="center" vertical="center" shrinkToFit="1"/>
    </xf>
    <xf numFmtId="38" fontId="7" fillId="0" borderId="118" xfId="1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95" xfId="0" applyFont="1" applyFill="1" applyBorder="1" applyAlignment="1">
      <alignment horizontal="center" vertical="center" shrinkToFit="1"/>
    </xf>
    <xf numFmtId="0" fontId="7" fillId="0" borderId="93" xfId="0" applyFont="1" applyFill="1" applyBorder="1" applyAlignment="1">
      <alignment horizontal="center" vertical="center" shrinkToFit="1"/>
    </xf>
    <xf numFmtId="0" fontId="7" fillId="0" borderId="108" xfId="0" applyFont="1" applyFill="1" applyBorder="1" applyAlignment="1">
      <alignment horizontal="center" vertical="center" shrinkToFit="1"/>
    </xf>
    <xf numFmtId="0" fontId="7" fillId="0" borderId="94" xfId="0" applyFont="1" applyFill="1" applyBorder="1" applyAlignment="1">
      <alignment horizontal="center" vertical="center" shrinkToFit="1"/>
    </xf>
    <xf numFmtId="0" fontId="7" fillId="0" borderId="92" xfId="0" applyFont="1" applyFill="1" applyBorder="1" applyAlignment="1">
      <alignment horizontal="center" vertical="center" shrinkToFit="1"/>
    </xf>
    <xf numFmtId="0" fontId="7" fillId="0" borderId="20" xfId="0" applyFont="1" applyFill="1" applyBorder="1" applyAlignment="1">
      <alignment horizontal="center" vertical="center" shrinkToFit="1"/>
    </xf>
    <xf numFmtId="0" fontId="7" fillId="0" borderId="22" xfId="0" applyFont="1" applyFill="1" applyBorder="1" applyAlignment="1">
      <alignment horizontal="center" vertical="center" shrinkToFit="1"/>
    </xf>
    <xf numFmtId="0" fontId="7" fillId="0" borderId="302" xfId="0" applyFont="1" applyBorder="1" applyAlignment="1">
      <alignment horizontal="center" vertical="center" shrinkToFit="1"/>
    </xf>
    <xf numFmtId="0" fontId="7" fillId="0" borderId="303" xfId="0" applyFont="1" applyBorder="1" applyAlignment="1">
      <alignment horizontal="center" vertical="center" shrinkToFit="1"/>
    </xf>
    <xf numFmtId="0" fontId="7" fillId="0" borderId="180" xfId="0" applyFont="1" applyBorder="1" applyAlignment="1">
      <alignment horizontal="center" vertical="center" shrinkToFit="1"/>
    </xf>
    <xf numFmtId="0" fontId="7" fillId="0" borderId="181" xfId="0" applyFont="1" applyBorder="1" applyAlignment="1">
      <alignment horizontal="center" vertical="center" shrinkToFit="1"/>
    </xf>
    <xf numFmtId="0" fontId="7" fillId="0" borderId="192" xfId="0" applyFont="1" applyBorder="1" applyAlignment="1">
      <alignment horizontal="center" vertical="center" shrinkToFit="1"/>
    </xf>
    <xf numFmtId="0" fontId="7" fillId="0" borderId="193" xfId="0" applyFont="1" applyBorder="1" applyAlignment="1">
      <alignment horizontal="center" vertical="center" shrinkToFit="1"/>
    </xf>
    <xf numFmtId="38" fontId="7" fillId="0" borderId="218" xfId="1" applyFont="1" applyFill="1" applyBorder="1" applyAlignment="1">
      <alignment horizontal="center" vertical="center" shrinkToFit="1"/>
    </xf>
    <xf numFmtId="38" fontId="7" fillId="0" borderId="213" xfId="1" applyFont="1" applyFill="1" applyBorder="1" applyAlignment="1">
      <alignment horizontal="center" vertical="center" shrinkToFit="1"/>
    </xf>
    <xf numFmtId="38" fontId="7" fillId="0" borderId="214" xfId="1" applyFont="1" applyFill="1" applyBorder="1" applyAlignment="1">
      <alignment horizontal="center" vertical="center" shrinkToFit="1"/>
    </xf>
    <xf numFmtId="38" fontId="7" fillId="0" borderId="44" xfId="1" applyFont="1" applyFill="1" applyBorder="1" applyAlignment="1">
      <alignment horizontal="center" vertical="center" shrinkToFit="1"/>
    </xf>
    <xf numFmtId="38" fontId="7" fillId="0" borderId="45" xfId="1" applyFont="1" applyFill="1" applyBorder="1" applyAlignment="1">
      <alignment horizontal="center" vertical="center" shrinkToFit="1"/>
    </xf>
    <xf numFmtId="38" fontId="7" fillId="0" borderId="216" xfId="1" applyFont="1" applyFill="1" applyBorder="1" applyAlignment="1">
      <alignment horizontal="center" vertical="center" shrinkToFit="1"/>
    </xf>
    <xf numFmtId="38" fontId="7" fillId="0" borderId="224" xfId="1" applyFont="1" applyFill="1" applyBorder="1" applyAlignment="1">
      <alignment horizontal="center" vertical="center" shrinkToFit="1"/>
    </xf>
    <xf numFmtId="38" fontId="7" fillId="0" borderId="253" xfId="1" applyFont="1" applyFill="1" applyBorder="1" applyAlignment="1">
      <alignment horizontal="center" vertical="center" shrinkToFit="1"/>
    </xf>
    <xf numFmtId="38" fontId="7" fillId="0" borderId="268" xfId="1" applyFont="1" applyFill="1" applyBorder="1" applyAlignment="1">
      <alignment horizontal="center" vertical="center" shrinkToFit="1"/>
    </xf>
    <xf numFmtId="38" fontId="7" fillId="0" borderId="228" xfId="1" applyFont="1" applyFill="1" applyBorder="1" applyAlignment="1">
      <alignment horizontal="center" vertical="center" shrinkToFit="1"/>
    </xf>
    <xf numFmtId="38" fontId="7" fillId="0" borderId="237" xfId="1" applyFont="1" applyFill="1" applyBorder="1" applyAlignment="1">
      <alignment horizontal="center" vertical="center" shrinkToFit="1"/>
    </xf>
    <xf numFmtId="38" fontId="7" fillId="0" borderId="242" xfId="1" applyFont="1" applyFill="1" applyBorder="1" applyAlignment="1">
      <alignment horizontal="center" vertical="center" shrinkToFit="1"/>
    </xf>
    <xf numFmtId="38" fontId="21" fillId="0" borderId="0" xfId="1" applyFont="1" applyFill="1" applyBorder="1" applyAlignment="1">
      <alignment vertical="center" shrinkToFit="1"/>
    </xf>
    <xf numFmtId="38" fontId="7" fillId="0" borderId="85" xfId="1" applyFont="1" applyFill="1" applyBorder="1" applyAlignment="1">
      <alignment horizontal="right" vertical="center" shrinkToFit="1"/>
    </xf>
    <xf numFmtId="38" fontId="7" fillId="0" borderId="281" xfId="1" applyFont="1" applyFill="1" applyBorder="1" applyAlignment="1">
      <alignment horizontal="right" vertical="center" shrinkToFit="1"/>
    </xf>
    <xf numFmtId="176" fontId="7" fillId="0" borderId="118" xfId="1" applyNumberFormat="1" applyFont="1" applyFill="1" applyBorder="1" applyAlignment="1">
      <alignment horizontal="right" vertical="center" shrinkToFit="1"/>
    </xf>
    <xf numFmtId="176" fontId="7" fillId="0" borderId="279" xfId="1" applyNumberFormat="1" applyFont="1" applyFill="1" applyBorder="1" applyAlignment="1">
      <alignment horizontal="right" vertical="center" shrinkToFit="1"/>
    </xf>
    <xf numFmtId="38" fontId="7" fillId="0" borderId="73" xfId="1" applyFont="1" applyFill="1" applyBorder="1" applyAlignment="1">
      <alignment horizontal="right" vertical="center" shrinkToFit="1"/>
    </xf>
    <xf numFmtId="38" fontId="7" fillId="0" borderId="84" xfId="1" applyFont="1" applyFill="1" applyBorder="1" applyAlignment="1">
      <alignment horizontal="right" vertical="center" shrinkToFit="1"/>
    </xf>
    <xf numFmtId="38" fontId="7" fillId="0" borderId="118" xfId="1" applyFont="1" applyFill="1" applyBorder="1" applyAlignment="1">
      <alignment horizontal="right" vertical="center" shrinkToFit="1"/>
    </xf>
    <xf numFmtId="38" fontId="7" fillId="0" borderId="278" xfId="1" applyFont="1" applyFill="1" applyBorder="1" applyAlignment="1">
      <alignment horizontal="right" vertical="center" shrinkToFit="1"/>
    </xf>
    <xf numFmtId="38" fontId="7" fillId="0" borderId="103" xfId="1" applyFont="1" applyFill="1" applyBorder="1" applyAlignment="1">
      <alignment horizontal="right" vertical="center" shrinkToFit="1"/>
    </xf>
    <xf numFmtId="38" fontId="7" fillId="0" borderId="279" xfId="1" applyFont="1" applyFill="1" applyBorder="1" applyAlignment="1">
      <alignment horizontal="right" vertical="center" shrinkToFit="1"/>
    </xf>
    <xf numFmtId="176" fontId="7" fillId="0" borderId="287" xfId="1" applyNumberFormat="1" applyFont="1" applyFill="1" applyBorder="1" applyAlignment="1">
      <alignment horizontal="right" vertical="center" shrinkToFit="1"/>
    </xf>
    <xf numFmtId="176" fontId="7" fillId="0" borderId="288" xfId="1" applyNumberFormat="1" applyFont="1" applyFill="1" applyBorder="1" applyAlignment="1">
      <alignment horizontal="right" vertical="center" shrinkToFit="1"/>
    </xf>
    <xf numFmtId="49" fontId="7" fillId="0" borderId="84" xfId="1" applyNumberFormat="1" applyFont="1" applyFill="1" applyBorder="1" applyAlignment="1">
      <alignment horizontal="right" vertical="center" shrinkToFit="1"/>
    </xf>
    <xf numFmtId="49" fontId="7" fillId="0" borderId="103" xfId="1" applyNumberFormat="1" applyFont="1" applyFill="1" applyBorder="1" applyAlignment="1">
      <alignment horizontal="right" vertical="center" shrinkToFit="1"/>
    </xf>
    <xf numFmtId="38" fontId="7" fillId="0" borderId="99" xfId="1" applyFont="1" applyFill="1" applyBorder="1" applyAlignment="1">
      <alignment horizontal="center" vertical="center" shrinkToFit="1"/>
    </xf>
    <xf numFmtId="38" fontId="7" fillId="0" borderId="209" xfId="1" applyFont="1" applyFill="1" applyBorder="1" applyAlignment="1">
      <alignment horizontal="center" vertical="center" shrinkToFit="1"/>
    </xf>
    <xf numFmtId="38" fontId="7" fillId="0" borderId="280" xfId="1" applyFont="1" applyFill="1" applyBorder="1" applyAlignment="1">
      <alignment horizontal="center" vertical="center" shrinkToFit="1"/>
    </xf>
    <xf numFmtId="38" fontId="7" fillId="0" borderId="201" xfId="1" applyFont="1" applyFill="1" applyBorder="1" applyAlignment="1">
      <alignment horizontal="center" vertical="center" shrinkToFit="1"/>
    </xf>
    <xf numFmtId="38" fontId="7" fillId="0" borderId="94" xfId="1" applyFont="1" applyFill="1" applyBorder="1" applyAlignment="1">
      <alignment horizontal="center" vertical="center" shrinkToFit="1"/>
    </xf>
    <xf numFmtId="38" fontId="7" fillId="0" borderId="266" xfId="1" applyFont="1" applyFill="1" applyBorder="1" applyAlignment="1">
      <alignment horizontal="center" vertical="center" shrinkToFit="1"/>
    </xf>
    <xf numFmtId="38" fontId="7" fillId="0" borderId="286" xfId="1" applyFont="1" applyFill="1" applyBorder="1" applyAlignment="1">
      <alignment horizontal="center" vertical="center" shrinkToFit="1"/>
    </xf>
    <xf numFmtId="38" fontId="7" fillId="0" borderId="23" xfId="1" applyFont="1" applyFill="1" applyBorder="1" applyAlignment="1">
      <alignment horizontal="center" vertical="center" shrinkToFit="1"/>
    </xf>
    <xf numFmtId="38" fontId="7" fillId="0" borderId="267" xfId="1" applyFont="1" applyFill="1" applyBorder="1" applyAlignment="1">
      <alignment horizontal="center"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99FF66"/>
      <color rgb="FFFF99CC"/>
      <color rgb="FFD9AAA9"/>
      <color rgb="FF8EB4E3"/>
      <color rgb="FFFF6600"/>
      <color rgb="FF00FF00"/>
      <color rgb="FF93A9CF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</xdr:colOff>
      <xdr:row>3</xdr:row>
      <xdr:rowOff>10583</xdr:rowOff>
    </xdr:from>
    <xdr:to>
      <xdr:col>3</xdr:col>
      <xdr:colOff>10584</xdr:colOff>
      <xdr:row>4</xdr:row>
      <xdr:rowOff>232834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CxnSpPr/>
      </xdr:nvCxnSpPr>
      <xdr:spPr>
        <a:xfrm>
          <a:off x="169333" y="984250"/>
          <a:ext cx="4519084" cy="46566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3</xdr:row>
      <xdr:rowOff>10583</xdr:rowOff>
    </xdr:from>
    <xdr:to>
      <xdr:col>10</xdr:col>
      <xdr:colOff>10584</xdr:colOff>
      <xdr:row>4</xdr:row>
      <xdr:rowOff>232834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CxnSpPr/>
      </xdr:nvCxnSpPr>
      <xdr:spPr>
        <a:xfrm>
          <a:off x="164041" y="963083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21166</xdr:colOff>
      <xdr:row>54</xdr:row>
      <xdr:rowOff>10583</xdr:rowOff>
    </xdr:from>
    <xdr:to>
      <xdr:col>3</xdr:col>
      <xdr:colOff>10584</xdr:colOff>
      <xdr:row>55</xdr:row>
      <xdr:rowOff>232834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CxnSpPr/>
      </xdr:nvCxnSpPr>
      <xdr:spPr>
        <a:xfrm>
          <a:off x="21166" y="740833"/>
          <a:ext cx="4519085" cy="4656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54</xdr:row>
      <xdr:rowOff>10583</xdr:rowOff>
    </xdr:from>
    <xdr:to>
      <xdr:col>10</xdr:col>
      <xdr:colOff>10584</xdr:colOff>
      <xdr:row>55</xdr:row>
      <xdr:rowOff>232834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CxnSpPr/>
      </xdr:nvCxnSpPr>
      <xdr:spPr>
        <a:xfrm>
          <a:off x="8045979" y="12869333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27</xdr:row>
      <xdr:rowOff>9525</xdr:rowOff>
    </xdr:from>
    <xdr:to>
      <xdr:col>1</xdr:col>
      <xdr:colOff>0</xdr:colOff>
      <xdr:row>29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CxnSpPr/>
      </xdr:nvCxnSpPr>
      <xdr:spPr>
        <a:xfrm>
          <a:off x="19050" y="504825"/>
          <a:ext cx="838200" cy="485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4"/>
  <sheetViews>
    <sheetView view="pageBreakPreview" topLeftCell="A52" zoomScale="80" zoomScaleNormal="80" zoomScaleSheetLayoutView="80" workbookViewId="0">
      <selection activeCell="B9" sqref="B9"/>
    </sheetView>
  </sheetViews>
  <sheetFormatPr defaultRowHeight="13.5"/>
  <cols>
    <col min="1" max="1" width="15.625" style="79" customWidth="1"/>
    <col min="2" max="4" width="25.625" style="79" customWidth="1"/>
    <col min="5" max="5" width="9.125" style="79" customWidth="1"/>
    <col min="6" max="6" width="9" style="79" customWidth="1"/>
    <col min="7" max="16384" width="9" style="79"/>
  </cols>
  <sheetData>
    <row r="1" spans="1:5" ht="16.5" customHeight="1"/>
    <row r="2" spans="1:5" s="84" customFormat="1" ht="25.5" customHeight="1">
      <c r="A2" s="80" t="s">
        <v>461</v>
      </c>
      <c r="B2" s="81"/>
      <c r="C2" s="81"/>
      <c r="D2" s="82"/>
      <c r="E2" s="83"/>
    </row>
    <row r="3" spans="1:5" s="88" customFormat="1" ht="16.5" customHeight="1" thickBot="1">
      <c r="A3" s="85"/>
      <c r="B3" s="85"/>
      <c r="C3" s="85"/>
      <c r="D3" s="86" t="s">
        <v>231</v>
      </c>
      <c r="E3" s="87"/>
    </row>
    <row r="4" spans="1:5" s="88" customFormat="1" ht="18" customHeight="1">
      <c r="A4" s="89" t="s">
        <v>334</v>
      </c>
      <c r="B4" s="90" t="s">
        <v>462</v>
      </c>
      <c r="C4" s="90" t="s">
        <v>463</v>
      </c>
      <c r="D4" s="91" t="s">
        <v>464</v>
      </c>
    </row>
    <row r="5" spans="1:5" s="88" customFormat="1" ht="18" customHeight="1">
      <c r="A5" s="92" t="s">
        <v>465</v>
      </c>
      <c r="B5" s="93">
        <v>73640</v>
      </c>
      <c r="C5" s="93">
        <v>23370</v>
      </c>
      <c r="D5" s="94">
        <v>97010</v>
      </c>
    </row>
    <row r="6" spans="1:5" s="88" customFormat="1" ht="18" customHeight="1">
      <c r="A6" s="92">
        <v>43</v>
      </c>
      <c r="B6" s="93">
        <v>93930</v>
      </c>
      <c r="C6" s="93">
        <v>21140</v>
      </c>
      <c r="D6" s="94">
        <v>115070</v>
      </c>
    </row>
    <row r="7" spans="1:5" s="88" customFormat="1" ht="18" customHeight="1">
      <c r="A7" s="92">
        <v>44</v>
      </c>
      <c r="B7" s="93">
        <v>121430</v>
      </c>
      <c r="C7" s="93">
        <v>39100</v>
      </c>
      <c r="D7" s="94">
        <v>160530</v>
      </c>
    </row>
    <row r="8" spans="1:5" s="88" customFormat="1" ht="18" customHeight="1">
      <c r="A8" s="92" t="s">
        <v>466</v>
      </c>
      <c r="B8" s="93">
        <v>90400</v>
      </c>
      <c r="C8" s="93">
        <v>41840</v>
      </c>
      <c r="D8" s="94">
        <v>132240</v>
      </c>
    </row>
    <row r="9" spans="1:5" s="88" customFormat="1" ht="18" customHeight="1">
      <c r="A9" s="92">
        <v>2</v>
      </c>
      <c r="B9" s="93">
        <v>98290</v>
      </c>
      <c r="C9" s="93">
        <v>53180</v>
      </c>
      <c r="D9" s="94">
        <v>151470</v>
      </c>
    </row>
    <row r="10" spans="1:5" s="88" customFormat="1" ht="18" customHeight="1">
      <c r="A10" s="92">
        <v>3</v>
      </c>
      <c r="B10" s="93">
        <v>98350</v>
      </c>
      <c r="C10" s="93">
        <v>35710</v>
      </c>
      <c r="D10" s="94">
        <v>134060</v>
      </c>
    </row>
    <row r="11" spans="1:5" s="88" customFormat="1" ht="18" customHeight="1">
      <c r="A11" s="92">
        <v>4</v>
      </c>
      <c r="B11" s="93">
        <v>60530</v>
      </c>
      <c r="C11" s="93">
        <v>22170</v>
      </c>
      <c r="D11" s="94">
        <v>82700</v>
      </c>
    </row>
    <row r="12" spans="1:5" s="88" customFormat="1" ht="18" customHeight="1">
      <c r="A12" s="92">
        <v>5</v>
      </c>
      <c r="B12" s="93">
        <v>34840</v>
      </c>
      <c r="C12" s="93">
        <v>24100</v>
      </c>
      <c r="D12" s="94">
        <v>58940</v>
      </c>
    </row>
    <row r="13" spans="1:5" s="88" customFormat="1" ht="18" customHeight="1">
      <c r="A13" s="92">
        <v>6</v>
      </c>
      <c r="B13" s="93">
        <v>22690</v>
      </c>
      <c r="C13" s="93">
        <v>18010</v>
      </c>
      <c r="D13" s="94">
        <v>40700</v>
      </c>
    </row>
    <row r="14" spans="1:5" s="88" customFormat="1" ht="18" customHeight="1">
      <c r="A14" s="92">
        <v>7</v>
      </c>
      <c r="B14" s="93">
        <v>28310</v>
      </c>
      <c r="C14" s="93">
        <v>15550</v>
      </c>
      <c r="D14" s="94">
        <v>43860</v>
      </c>
    </row>
    <row r="15" spans="1:5" s="88" customFormat="1" ht="18" customHeight="1">
      <c r="A15" s="92">
        <v>8</v>
      </c>
      <c r="B15" s="93">
        <v>22770</v>
      </c>
      <c r="C15" s="93">
        <v>20820</v>
      </c>
      <c r="D15" s="94">
        <v>43590</v>
      </c>
    </row>
    <row r="16" spans="1:5" s="88" customFormat="1" ht="18" customHeight="1">
      <c r="A16" s="92">
        <v>9</v>
      </c>
      <c r="B16" s="93">
        <v>14270</v>
      </c>
      <c r="C16" s="93">
        <v>17420</v>
      </c>
      <c r="D16" s="94">
        <v>31690</v>
      </c>
    </row>
    <row r="17" spans="1:4" s="88" customFormat="1" ht="18" customHeight="1">
      <c r="A17" s="92">
        <v>10</v>
      </c>
      <c r="B17" s="93">
        <v>22800</v>
      </c>
      <c r="C17" s="93">
        <v>31550</v>
      </c>
      <c r="D17" s="94">
        <v>54350</v>
      </c>
    </row>
    <row r="18" spans="1:4" s="88" customFormat="1" ht="18" customHeight="1">
      <c r="A18" s="92">
        <v>11</v>
      </c>
      <c r="B18" s="93">
        <v>10240</v>
      </c>
      <c r="C18" s="93">
        <v>41880</v>
      </c>
      <c r="D18" s="94">
        <v>52120</v>
      </c>
    </row>
    <row r="19" spans="1:4" s="88" customFormat="1" ht="18" customHeight="1">
      <c r="A19" s="92">
        <v>12</v>
      </c>
      <c r="B19" s="93">
        <v>8110</v>
      </c>
      <c r="C19" s="93">
        <v>55940</v>
      </c>
      <c r="D19" s="94">
        <v>64050</v>
      </c>
    </row>
    <row r="20" spans="1:4" s="88" customFormat="1" ht="18" customHeight="1">
      <c r="A20" s="92">
        <v>13</v>
      </c>
      <c r="B20" s="93">
        <v>8960</v>
      </c>
      <c r="C20" s="93">
        <v>58630</v>
      </c>
      <c r="D20" s="94">
        <v>67590</v>
      </c>
    </row>
    <row r="21" spans="1:4" s="88" customFormat="1" ht="18" customHeight="1">
      <c r="A21" s="92">
        <v>14</v>
      </c>
      <c r="B21" s="93">
        <v>11035</v>
      </c>
      <c r="C21" s="93">
        <v>63080</v>
      </c>
      <c r="D21" s="94">
        <v>74115</v>
      </c>
    </row>
    <row r="22" spans="1:4" s="88" customFormat="1" ht="18" customHeight="1">
      <c r="A22" s="92">
        <v>15</v>
      </c>
      <c r="B22" s="93">
        <v>10620</v>
      </c>
      <c r="C22" s="93">
        <v>131020</v>
      </c>
      <c r="D22" s="94">
        <v>141640</v>
      </c>
    </row>
    <row r="23" spans="1:4" s="88" customFormat="1" ht="18" customHeight="1">
      <c r="A23" s="92" t="s">
        <v>467</v>
      </c>
      <c r="B23" s="93">
        <v>11426</v>
      </c>
      <c r="C23" s="93">
        <v>114623</v>
      </c>
      <c r="D23" s="94">
        <v>126049</v>
      </c>
    </row>
    <row r="24" spans="1:4" s="88" customFormat="1" ht="18" customHeight="1">
      <c r="A24" s="92">
        <v>3</v>
      </c>
      <c r="B24" s="93">
        <v>8330</v>
      </c>
      <c r="C24" s="93">
        <v>120500</v>
      </c>
      <c r="D24" s="94">
        <v>128830</v>
      </c>
    </row>
    <row r="25" spans="1:4" s="88" customFormat="1" ht="18" customHeight="1">
      <c r="A25" s="92">
        <v>4</v>
      </c>
      <c r="B25" s="93">
        <v>8320</v>
      </c>
      <c r="C25" s="93">
        <v>118120</v>
      </c>
      <c r="D25" s="94">
        <v>126440</v>
      </c>
    </row>
    <row r="26" spans="1:4" s="88" customFormat="1" ht="18" customHeight="1">
      <c r="A26" s="92">
        <v>5</v>
      </c>
      <c r="B26" s="93">
        <v>7000</v>
      </c>
      <c r="C26" s="93">
        <v>98050</v>
      </c>
      <c r="D26" s="94">
        <v>105050</v>
      </c>
    </row>
    <row r="27" spans="1:4" s="88" customFormat="1" ht="18" customHeight="1">
      <c r="A27" s="92">
        <v>6</v>
      </c>
      <c r="B27" s="93">
        <v>3420</v>
      </c>
      <c r="C27" s="93">
        <v>92850</v>
      </c>
      <c r="D27" s="94">
        <v>96270</v>
      </c>
    </row>
    <row r="28" spans="1:4" s="88" customFormat="1" ht="18" customHeight="1">
      <c r="A28" s="92">
        <v>7</v>
      </c>
      <c r="B28" s="93">
        <v>18740</v>
      </c>
      <c r="C28" s="93">
        <v>82850</v>
      </c>
      <c r="D28" s="94">
        <v>101590</v>
      </c>
    </row>
    <row r="29" spans="1:4" s="88" customFormat="1" ht="18" customHeight="1">
      <c r="A29" s="92">
        <v>8</v>
      </c>
      <c r="B29" s="93">
        <v>20820</v>
      </c>
      <c r="C29" s="93">
        <v>85360</v>
      </c>
      <c r="D29" s="94">
        <v>106180</v>
      </c>
    </row>
    <row r="30" spans="1:4" s="88" customFormat="1" ht="18" customHeight="1">
      <c r="A30" s="92">
        <v>9</v>
      </c>
      <c r="B30" s="93">
        <v>8400</v>
      </c>
      <c r="C30" s="93">
        <v>143980</v>
      </c>
      <c r="D30" s="94">
        <v>152380</v>
      </c>
    </row>
    <row r="31" spans="1:4" s="88" customFormat="1" ht="18" customHeight="1">
      <c r="A31" s="92">
        <v>10</v>
      </c>
      <c r="B31" s="93">
        <v>4150</v>
      </c>
      <c r="C31" s="93">
        <v>90080</v>
      </c>
      <c r="D31" s="94">
        <v>84230</v>
      </c>
    </row>
    <row r="32" spans="1:4" s="88" customFormat="1" ht="18" customHeight="1">
      <c r="A32" s="92">
        <v>11</v>
      </c>
      <c r="B32" s="93">
        <v>1430</v>
      </c>
      <c r="C32" s="93">
        <v>95250</v>
      </c>
      <c r="D32" s="94">
        <v>96680</v>
      </c>
    </row>
    <row r="33" spans="1:4" s="88" customFormat="1" ht="18" customHeight="1">
      <c r="A33" s="92">
        <v>12</v>
      </c>
      <c r="B33" s="95">
        <v>970</v>
      </c>
      <c r="C33" s="93">
        <v>110360</v>
      </c>
      <c r="D33" s="94">
        <v>111330</v>
      </c>
    </row>
    <row r="34" spans="1:4" s="88" customFormat="1" ht="18" customHeight="1">
      <c r="A34" s="92">
        <v>13</v>
      </c>
      <c r="B34" s="95">
        <v>290</v>
      </c>
      <c r="C34" s="93">
        <v>87500</v>
      </c>
      <c r="D34" s="94">
        <v>87790</v>
      </c>
    </row>
    <row r="35" spans="1:4" s="88" customFormat="1" ht="18" customHeight="1">
      <c r="A35" s="92">
        <v>14</v>
      </c>
      <c r="B35" s="93">
        <v>4130</v>
      </c>
      <c r="C35" s="93">
        <v>97767</v>
      </c>
      <c r="D35" s="94">
        <v>101897</v>
      </c>
    </row>
    <row r="36" spans="1:4" s="88" customFormat="1" ht="18" customHeight="1">
      <c r="A36" s="92">
        <v>15</v>
      </c>
      <c r="B36" s="93">
        <v>7750</v>
      </c>
      <c r="C36" s="93">
        <v>123883</v>
      </c>
      <c r="D36" s="94">
        <v>131633</v>
      </c>
    </row>
    <row r="37" spans="1:4" s="88" customFormat="1" ht="18" customHeight="1">
      <c r="A37" s="92">
        <v>16</v>
      </c>
      <c r="B37" s="93">
        <v>28714</v>
      </c>
      <c r="C37" s="93">
        <v>81654</v>
      </c>
      <c r="D37" s="94">
        <v>110368</v>
      </c>
    </row>
    <row r="38" spans="1:4" s="88" customFormat="1" ht="18" customHeight="1">
      <c r="A38" s="92">
        <v>17</v>
      </c>
      <c r="B38" s="93">
        <v>40577</v>
      </c>
      <c r="C38" s="93">
        <v>84425</v>
      </c>
      <c r="D38" s="94">
        <v>125002</v>
      </c>
    </row>
    <row r="39" spans="1:4" s="88" customFormat="1" ht="18" customHeight="1">
      <c r="A39" s="92">
        <v>18</v>
      </c>
      <c r="B39" s="93">
        <v>16223</v>
      </c>
      <c r="C39" s="93">
        <v>218662</v>
      </c>
      <c r="D39" s="94">
        <v>234885</v>
      </c>
    </row>
    <row r="40" spans="1:4" s="88" customFormat="1" ht="18" customHeight="1">
      <c r="A40" s="92">
        <v>19</v>
      </c>
      <c r="B40" s="93">
        <v>7626</v>
      </c>
      <c r="C40" s="93">
        <v>287524</v>
      </c>
      <c r="D40" s="94">
        <v>295120</v>
      </c>
    </row>
    <row r="41" spans="1:4" s="88" customFormat="1" ht="18" customHeight="1">
      <c r="A41" s="92">
        <v>20</v>
      </c>
      <c r="B41" s="93">
        <v>5251</v>
      </c>
      <c r="C41" s="93">
        <v>223542</v>
      </c>
      <c r="D41" s="94">
        <v>228793</v>
      </c>
    </row>
    <row r="42" spans="1:4" s="88" customFormat="1" ht="18" customHeight="1">
      <c r="A42" s="92">
        <v>21</v>
      </c>
      <c r="B42" s="93">
        <v>18508</v>
      </c>
      <c r="C42" s="93">
        <v>48758</v>
      </c>
      <c r="D42" s="94">
        <v>67266</v>
      </c>
    </row>
    <row r="43" spans="1:4" s="88" customFormat="1" ht="18" customHeight="1">
      <c r="A43" s="92">
        <v>22</v>
      </c>
      <c r="B43" s="93">
        <v>9141</v>
      </c>
      <c r="C43" s="93">
        <v>87191</v>
      </c>
      <c r="D43" s="94">
        <v>96332</v>
      </c>
    </row>
    <row r="44" spans="1:4" s="88" customFormat="1" ht="18" customHeight="1">
      <c r="A44" s="92">
        <v>23</v>
      </c>
      <c r="B44" s="93">
        <v>13979</v>
      </c>
      <c r="C44" s="93">
        <v>77929</v>
      </c>
      <c r="D44" s="94">
        <v>91909</v>
      </c>
    </row>
    <row r="45" spans="1:4" s="88" customFormat="1" ht="18" customHeight="1">
      <c r="A45" s="92">
        <v>24</v>
      </c>
      <c r="B45" s="93">
        <v>3582</v>
      </c>
      <c r="C45" s="93">
        <v>133660</v>
      </c>
      <c r="D45" s="94">
        <v>137242</v>
      </c>
    </row>
    <row r="46" spans="1:4" s="88" customFormat="1" ht="18" customHeight="1">
      <c r="A46" s="92">
        <v>25</v>
      </c>
      <c r="B46" s="93">
        <v>6704</v>
      </c>
      <c r="C46" s="93">
        <v>129867</v>
      </c>
      <c r="D46" s="94">
        <v>136571</v>
      </c>
    </row>
    <row r="47" spans="1:4" s="88" customFormat="1" ht="18" customHeight="1">
      <c r="A47" s="92">
        <v>26</v>
      </c>
      <c r="B47" s="93">
        <v>1625</v>
      </c>
      <c r="C47" s="93">
        <v>132719</v>
      </c>
      <c r="D47" s="94">
        <v>134344</v>
      </c>
    </row>
    <row r="48" spans="1:4" s="88" customFormat="1" ht="18" customHeight="1">
      <c r="A48" s="92">
        <v>27</v>
      </c>
      <c r="B48" s="93">
        <v>13512</v>
      </c>
      <c r="C48" s="93">
        <v>160989</v>
      </c>
      <c r="D48" s="94">
        <v>174501</v>
      </c>
    </row>
    <row r="49" spans="1:5" s="88" customFormat="1" ht="18" customHeight="1">
      <c r="A49" s="92">
        <v>28</v>
      </c>
      <c r="B49" s="93">
        <v>4543</v>
      </c>
      <c r="C49" s="93">
        <v>147723</v>
      </c>
      <c r="D49" s="94">
        <v>152266</v>
      </c>
    </row>
    <row r="50" spans="1:5" s="88" customFormat="1" ht="18" customHeight="1">
      <c r="A50" s="92">
        <v>29</v>
      </c>
      <c r="B50" s="93">
        <v>7310</v>
      </c>
      <c r="C50" s="93">
        <v>204531</v>
      </c>
      <c r="D50" s="94">
        <v>211841</v>
      </c>
    </row>
    <row r="51" spans="1:5" s="88" customFormat="1" ht="18" customHeight="1">
      <c r="A51" s="92">
        <v>30</v>
      </c>
      <c r="B51" s="93">
        <v>10570</v>
      </c>
      <c r="C51" s="93">
        <v>246699</v>
      </c>
      <c r="D51" s="94">
        <v>257269</v>
      </c>
    </row>
    <row r="52" spans="1:5" s="88" customFormat="1" ht="18" customHeight="1" thickBot="1">
      <c r="A52" s="96">
        <v>31</v>
      </c>
      <c r="B52" s="97">
        <v>37892</v>
      </c>
      <c r="C52" s="97">
        <v>340432</v>
      </c>
      <c r="D52" s="98">
        <v>378324</v>
      </c>
    </row>
    <row r="53" spans="1:5" s="100" customFormat="1" ht="18" customHeight="1">
      <c r="A53" s="99"/>
      <c r="B53" s="99"/>
      <c r="C53" s="99"/>
      <c r="D53" s="99"/>
      <c r="E53" s="99"/>
    </row>
    <row r="54" spans="1:5" s="100" customFormat="1"/>
  </sheetData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72"/>
  <sheetViews>
    <sheetView view="pageBreakPreview" topLeftCell="A55" zoomScale="110" zoomScaleNormal="80" zoomScaleSheetLayoutView="110" workbookViewId="0">
      <selection activeCell="D77" sqref="D77"/>
    </sheetView>
  </sheetViews>
  <sheetFormatPr defaultRowHeight="13.5"/>
  <cols>
    <col min="1" max="1" width="15.625" style="116" customWidth="1"/>
    <col min="2" max="8" width="12.625" style="117" customWidth="1"/>
    <col min="9" max="9" width="2.5" style="117" customWidth="1"/>
    <col min="10" max="16384" width="9" style="117"/>
  </cols>
  <sheetData>
    <row r="1" spans="1:9" s="100" customFormat="1" ht="15.75" customHeight="1" thickBot="1">
      <c r="A1" s="101"/>
      <c r="B1" s="101"/>
      <c r="C1" s="101"/>
      <c r="D1" s="101"/>
      <c r="E1" s="101"/>
      <c r="F1" s="101"/>
      <c r="G1" s="562" t="s">
        <v>231</v>
      </c>
      <c r="H1" s="562"/>
      <c r="I1" s="101"/>
    </row>
    <row r="2" spans="1:9" s="103" customFormat="1" ht="17.25" customHeight="1">
      <c r="A2" s="563" t="s">
        <v>468</v>
      </c>
      <c r="B2" s="565" t="s">
        <v>469</v>
      </c>
      <c r="C2" s="566"/>
      <c r="D2" s="567"/>
      <c r="E2" s="565" t="s">
        <v>470</v>
      </c>
      <c r="F2" s="566"/>
      <c r="G2" s="567"/>
      <c r="H2" s="568" t="s">
        <v>471</v>
      </c>
      <c r="I2" s="102"/>
    </row>
    <row r="3" spans="1:9" s="103" customFormat="1" ht="17.25" customHeight="1">
      <c r="A3" s="564"/>
      <c r="B3" s="104" t="s">
        <v>472</v>
      </c>
      <c r="C3" s="104" t="s">
        <v>473</v>
      </c>
      <c r="D3" s="104" t="s">
        <v>474</v>
      </c>
      <c r="E3" s="104" t="s">
        <v>475</v>
      </c>
      <c r="F3" s="104" t="s">
        <v>476</v>
      </c>
      <c r="G3" s="104" t="s">
        <v>474</v>
      </c>
      <c r="H3" s="569"/>
      <c r="I3" s="102"/>
    </row>
    <row r="4" spans="1:9" s="111" customFormat="1" ht="13.5" customHeight="1">
      <c r="A4" s="105" t="s">
        <v>477</v>
      </c>
      <c r="B4" s="106">
        <v>0</v>
      </c>
      <c r="C4" s="107">
        <v>21232</v>
      </c>
      <c r="D4" s="107">
        <v>21232</v>
      </c>
      <c r="E4" s="108">
        <v>27665</v>
      </c>
      <c r="F4" s="107">
        <v>396954</v>
      </c>
      <c r="G4" s="107">
        <v>424619</v>
      </c>
      <c r="H4" s="109">
        <v>445851</v>
      </c>
      <c r="I4" s="110"/>
    </row>
    <row r="5" spans="1:9" s="111" customFormat="1" ht="13.5" customHeight="1">
      <c r="A5" s="105">
        <v>33</v>
      </c>
      <c r="B5" s="106">
        <v>10</v>
      </c>
      <c r="C5" s="107">
        <v>21320</v>
      </c>
      <c r="D5" s="107">
        <v>21330</v>
      </c>
      <c r="E5" s="107">
        <v>18785</v>
      </c>
      <c r="F5" s="107">
        <v>318662</v>
      </c>
      <c r="G5" s="107">
        <v>337447</v>
      </c>
      <c r="H5" s="109">
        <v>358777</v>
      </c>
      <c r="I5" s="110"/>
    </row>
    <row r="6" spans="1:9" s="111" customFormat="1" ht="13.5" customHeight="1">
      <c r="A6" s="105">
        <v>34</v>
      </c>
      <c r="B6" s="106">
        <v>15</v>
      </c>
      <c r="C6" s="107">
        <v>22066</v>
      </c>
      <c r="D6" s="107">
        <v>22081</v>
      </c>
      <c r="E6" s="107">
        <v>45172</v>
      </c>
      <c r="F6" s="107">
        <v>337239</v>
      </c>
      <c r="G6" s="107">
        <v>382411</v>
      </c>
      <c r="H6" s="109">
        <v>404492</v>
      </c>
      <c r="I6" s="110"/>
    </row>
    <row r="7" spans="1:9" s="111" customFormat="1" ht="13.5" customHeight="1">
      <c r="A7" s="105">
        <v>35</v>
      </c>
      <c r="B7" s="106">
        <v>0</v>
      </c>
      <c r="C7" s="107">
        <v>28977</v>
      </c>
      <c r="D7" s="107">
        <v>28977</v>
      </c>
      <c r="E7" s="107">
        <v>71098</v>
      </c>
      <c r="F7" s="107">
        <v>292870</v>
      </c>
      <c r="G7" s="107">
        <v>363968</v>
      </c>
      <c r="H7" s="109">
        <v>392945</v>
      </c>
      <c r="I7" s="110"/>
    </row>
    <row r="8" spans="1:9" s="111" customFormat="1" ht="13.5" customHeight="1">
      <c r="A8" s="105">
        <v>36</v>
      </c>
      <c r="B8" s="106">
        <v>0</v>
      </c>
      <c r="C8" s="107">
        <v>43272</v>
      </c>
      <c r="D8" s="107">
        <v>43272</v>
      </c>
      <c r="E8" s="107">
        <v>152078</v>
      </c>
      <c r="F8" s="107">
        <v>368541</v>
      </c>
      <c r="G8" s="107">
        <v>520619</v>
      </c>
      <c r="H8" s="109">
        <v>563891</v>
      </c>
      <c r="I8" s="110"/>
    </row>
    <row r="9" spans="1:9" s="111" customFormat="1" ht="13.5" customHeight="1">
      <c r="A9" s="105">
        <v>37</v>
      </c>
      <c r="B9" s="107">
        <v>11000</v>
      </c>
      <c r="C9" s="107">
        <v>55225</v>
      </c>
      <c r="D9" s="107">
        <v>66225</v>
      </c>
      <c r="E9" s="107">
        <v>195141</v>
      </c>
      <c r="F9" s="107">
        <v>379757</v>
      </c>
      <c r="G9" s="107">
        <v>574898</v>
      </c>
      <c r="H9" s="109">
        <v>641123</v>
      </c>
      <c r="I9" s="110"/>
    </row>
    <row r="10" spans="1:9" s="111" customFormat="1" ht="13.5" customHeight="1">
      <c r="A10" s="105">
        <v>38</v>
      </c>
      <c r="B10" s="107">
        <v>3000</v>
      </c>
      <c r="C10" s="107">
        <v>52784</v>
      </c>
      <c r="D10" s="107">
        <v>55784</v>
      </c>
      <c r="E10" s="107">
        <v>259557</v>
      </c>
      <c r="F10" s="107">
        <v>340590</v>
      </c>
      <c r="G10" s="107">
        <v>600147</v>
      </c>
      <c r="H10" s="109">
        <v>655931</v>
      </c>
      <c r="I10" s="110"/>
    </row>
    <row r="11" spans="1:9" s="111" customFormat="1" ht="13.5" customHeight="1">
      <c r="A11" s="105">
        <v>39</v>
      </c>
      <c r="B11" s="106">
        <v>0</v>
      </c>
      <c r="C11" s="107">
        <v>93217</v>
      </c>
      <c r="D11" s="107">
        <v>93217</v>
      </c>
      <c r="E11" s="107">
        <v>359393</v>
      </c>
      <c r="F11" s="107">
        <v>341959</v>
      </c>
      <c r="G11" s="107">
        <v>701352</v>
      </c>
      <c r="H11" s="109">
        <v>794569</v>
      </c>
      <c r="I11" s="110"/>
    </row>
    <row r="12" spans="1:9" s="111" customFormat="1" ht="13.5" customHeight="1">
      <c r="A12" s="105">
        <v>40</v>
      </c>
      <c r="B12" s="107">
        <v>1436</v>
      </c>
      <c r="C12" s="107">
        <v>106185</v>
      </c>
      <c r="D12" s="107">
        <v>107621</v>
      </c>
      <c r="E12" s="107">
        <v>346099</v>
      </c>
      <c r="F12" s="107">
        <v>354159</v>
      </c>
      <c r="G12" s="107">
        <v>700258</v>
      </c>
      <c r="H12" s="109">
        <v>807879</v>
      </c>
      <c r="I12" s="110"/>
    </row>
    <row r="13" spans="1:9" s="111" customFormat="1" ht="13.5" customHeight="1">
      <c r="A13" s="105">
        <v>41</v>
      </c>
      <c r="B13" s="106">
        <v>0</v>
      </c>
      <c r="C13" s="107">
        <v>101051</v>
      </c>
      <c r="D13" s="107">
        <v>101051</v>
      </c>
      <c r="E13" s="107">
        <v>480083</v>
      </c>
      <c r="F13" s="107">
        <v>400957</v>
      </c>
      <c r="G13" s="107">
        <v>881040</v>
      </c>
      <c r="H13" s="109">
        <v>982091</v>
      </c>
      <c r="I13" s="110"/>
    </row>
    <row r="14" spans="1:9" s="111" customFormat="1" ht="13.5" customHeight="1">
      <c r="A14" s="105">
        <v>42</v>
      </c>
      <c r="B14" s="106">
        <v>0</v>
      </c>
      <c r="C14" s="107">
        <v>132033</v>
      </c>
      <c r="D14" s="107">
        <v>132033</v>
      </c>
      <c r="E14" s="107">
        <v>738317</v>
      </c>
      <c r="F14" s="107">
        <v>329666</v>
      </c>
      <c r="G14" s="107">
        <v>1067983</v>
      </c>
      <c r="H14" s="109">
        <v>1200016</v>
      </c>
      <c r="I14" s="110"/>
    </row>
    <row r="15" spans="1:9" s="111" customFormat="1" ht="13.5" customHeight="1">
      <c r="A15" s="105">
        <v>43</v>
      </c>
      <c r="B15" s="107">
        <v>3257</v>
      </c>
      <c r="C15" s="107">
        <v>138800</v>
      </c>
      <c r="D15" s="107">
        <v>142057</v>
      </c>
      <c r="E15" s="107">
        <v>797730</v>
      </c>
      <c r="F15" s="107">
        <v>341553</v>
      </c>
      <c r="G15" s="107">
        <v>1139283</v>
      </c>
      <c r="H15" s="109">
        <v>1281340</v>
      </c>
      <c r="I15" s="110"/>
    </row>
    <row r="16" spans="1:9" s="111" customFormat="1" ht="13.5" customHeight="1">
      <c r="A16" s="105">
        <v>44</v>
      </c>
      <c r="B16" s="107">
        <v>30240</v>
      </c>
      <c r="C16" s="107">
        <v>155007</v>
      </c>
      <c r="D16" s="107">
        <v>185247</v>
      </c>
      <c r="E16" s="107">
        <v>785984</v>
      </c>
      <c r="F16" s="107">
        <v>390349</v>
      </c>
      <c r="G16" s="107">
        <v>1176333</v>
      </c>
      <c r="H16" s="109">
        <v>1361580</v>
      </c>
      <c r="I16" s="110"/>
    </row>
    <row r="17" spans="1:9" s="111" customFormat="1" ht="13.5" customHeight="1">
      <c r="A17" s="105">
        <v>45</v>
      </c>
      <c r="B17" s="107">
        <v>28350</v>
      </c>
      <c r="C17" s="107">
        <v>150600</v>
      </c>
      <c r="D17" s="107">
        <v>178950</v>
      </c>
      <c r="E17" s="107">
        <v>962585</v>
      </c>
      <c r="F17" s="107">
        <v>575160</v>
      </c>
      <c r="G17" s="107">
        <v>1537745</v>
      </c>
      <c r="H17" s="109">
        <v>1716695</v>
      </c>
      <c r="I17" s="110"/>
    </row>
    <row r="18" spans="1:9" s="111" customFormat="1" ht="13.5" customHeight="1">
      <c r="A18" s="105">
        <v>46</v>
      </c>
      <c r="B18" s="107">
        <v>37078</v>
      </c>
      <c r="C18" s="107">
        <v>117898</v>
      </c>
      <c r="D18" s="107">
        <v>154976</v>
      </c>
      <c r="E18" s="107">
        <v>850218</v>
      </c>
      <c r="F18" s="107">
        <v>603100</v>
      </c>
      <c r="G18" s="107">
        <v>1453318</v>
      </c>
      <c r="H18" s="109">
        <v>1608294</v>
      </c>
      <c r="I18" s="110"/>
    </row>
    <row r="19" spans="1:9" s="111" customFormat="1" ht="13.5" customHeight="1">
      <c r="A19" s="105">
        <v>47</v>
      </c>
      <c r="B19" s="106">
        <v>824</v>
      </c>
      <c r="C19" s="107">
        <v>123410</v>
      </c>
      <c r="D19" s="107">
        <v>124234</v>
      </c>
      <c r="E19" s="107">
        <v>955971</v>
      </c>
      <c r="F19" s="107">
        <v>625262</v>
      </c>
      <c r="G19" s="107">
        <v>1582233</v>
      </c>
      <c r="H19" s="109">
        <v>1706467</v>
      </c>
      <c r="I19" s="110"/>
    </row>
    <row r="20" spans="1:9" s="111" customFormat="1" ht="13.5" customHeight="1">
      <c r="A20" s="105">
        <v>48</v>
      </c>
      <c r="B20" s="107">
        <v>19000</v>
      </c>
      <c r="C20" s="107">
        <v>148246</v>
      </c>
      <c r="D20" s="107">
        <v>167246</v>
      </c>
      <c r="E20" s="107">
        <v>1090300</v>
      </c>
      <c r="F20" s="107">
        <v>729080</v>
      </c>
      <c r="G20" s="107">
        <v>1819380</v>
      </c>
      <c r="H20" s="109">
        <v>1986626</v>
      </c>
      <c r="I20" s="110"/>
    </row>
    <row r="21" spans="1:9" s="111" customFormat="1" ht="13.5" customHeight="1">
      <c r="A21" s="105">
        <v>49</v>
      </c>
      <c r="B21" s="107">
        <v>15099</v>
      </c>
      <c r="C21" s="107">
        <v>152092</v>
      </c>
      <c r="D21" s="107">
        <v>167191</v>
      </c>
      <c r="E21" s="107">
        <v>1059916</v>
      </c>
      <c r="F21" s="107">
        <v>788544</v>
      </c>
      <c r="G21" s="107">
        <v>1848460</v>
      </c>
      <c r="H21" s="109">
        <v>2015651</v>
      </c>
      <c r="I21" s="110"/>
    </row>
    <row r="22" spans="1:9" s="111" customFormat="1" ht="13.5" customHeight="1">
      <c r="A22" s="105">
        <v>50</v>
      </c>
      <c r="B22" s="107">
        <v>11026</v>
      </c>
      <c r="C22" s="107">
        <v>150888</v>
      </c>
      <c r="D22" s="107">
        <v>161914</v>
      </c>
      <c r="E22" s="107">
        <v>1065171</v>
      </c>
      <c r="F22" s="107">
        <v>784107</v>
      </c>
      <c r="G22" s="107">
        <v>1849278</v>
      </c>
      <c r="H22" s="109">
        <v>2011192</v>
      </c>
      <c r="I22" s="110"/>
    </row>
    <row r="23" spans="1:9" s="111" customFormat="1" ht="13.5" customHeight="1">
      <c r="A23" s="105">
        <v>51</v>
      </c>
      <c r="B23" s="107">
        <v>2500</v>
      </c>
      <c r="C23" s="107">
        <v>148225</v>
      </c>
      <c r="D23" s="107">
        <v>150725</v>
      </c>
      <c r="E23" s="107">
        <v>1004210</v>
      </c>
      <c r="F23" s="107">
        <v>832461</v>
      </c>
      <c r="G23" s="107">
        <v>1836671</v>
      </c>
      <c r="H23" s="109">
        <v>1987396</v>
      </c>
      <c r="I23" s="110"/>
    </row>
    <row r="24" spans="1:9" s="111" customFormat="1" ht="13.5" customHeight="1">
      <c r="A24" s="105">
        <v>52</v>
      </c>
      <c r="B24" s="107">
        <v>2063</v>
      </c>
      <c r="C24" s="107">
        <v>208400</v>
      </c>
      <c r="D24" s="107">
        <v>210463</v>
      </c>
      <c r="E24" s="107">
        <v>1187432</v>
      </c>
      <c r="F24" s="107">
        <v>1248381</v>
      </c>
      <c r="G24" s="107">
        <v>2435813</v>
      </c>
      <c r="H24" s="109">
        <v>2646276</v>
      </c>
      <c r="I24" s="110"/>
    </row>
    <row r="25" spans="1:9" s="111" customFormat="1" ht="13.5" customHeight="1">
      <c r="A25" s="105">
        <v>53</v>
      </c>
      <c r="B25" s="107">
        <v>5206</v>
      </c>
      <c r="C25" s="107">
        <v>312786</v>
      </c>
      <c r="D25" s="107">
        <v>317992</v>
      </c>
      <c r="E25" s="107">
        <v>1001767</v>
      </c>
      <c r="F25" s="107">
        <v>1750690</v>
      </c>
      <c r="G25" s="107">
        <v>2752457</v>
      </c>
      <c r="H25" s="109">
        <v>3070449</v>
      </c>
      <c r="I25" s="110"/>
    </row>
    <row r="26" spans="1:9" s="111" customFormat="1" ht="13.5" customHeight="1">
      <c r="A26" s="105">
        <v>54</v>
      </c>
      <c r="B26" s="107">
        <v>17122</v>
      </c>
      <c r="C26" s="107">
        <v>582698</v>
      </c>
      <c r="D26" s="107">
        <v>599820</v>
      </c>
      <c r="E26" s="107">
        <v>1173259</v>
      </c>
      <c r="F26" s="107">
        <v>2149502</v>
      </c>
      <c r="G26" s="107">
        <v>3322761</v>
      </c>
      <c r="H26" s="109">
        <v>3922581</v>
      </c>
      <c r="I26" s="110"/>
    </row>
    <row r="27" spans="1:9" s="111" customFormat="1" ht="13.5" customHeight="1">
      <c r="A27" s="105">
        <v>55</v>
      </c>
      <c r="B27" s="107">
        <v>18896</v>
      </c>
      <c r="C27" s="107">
        <v>484431</v>
      </c>
      <c r="D27" s="107">
        <v>503327</v>
      </c>
      <c r="E27" s="107">
        <v>1053825</v>
      </c>
      <c r="F27" s="107">
        <v>2301867</v>
      </c>
      <c r="G27" s="107">
        <v>3355692</v>
      </c>
      <c r="H27" s="109">
        <v>3859019</v>
      </c>
      <c r="I27" s="110"/>
    </row>
    <row r="28" spans="1:9" s="111" customFormat="1" ht="13.5" customHeight="1">
      <c r="A28" s="105">
        <v>56</v>
      </c>
      <c r="B28" s="107">
        <v>32511</v>
      </c>
      <c r="C28" s="107">
        <v>384970</v>
      </c>
      <c r="D28" s="107">
        <v>417481</v>
      </c>
      <c r="E28" s="107">
        <v>923991</v>
      </c>
      <c r="F28" s="107">
        <v>2138671</v>
      </c>
      <c r="G28" s="107">
        <v>3062662</v>
      </c>
      <c r="H28" s="109">
        <v>3480143</v>
      </c>
      <c r="I28" s="110"/>
    </row>
    <row r="29" spans="1:9" s="111" customFormat="1" ht="13.5" customHeight="1">
      <c r="A29" s="105">
        <v>57</v>
      </c>
      <c r="B29" s="107">
        <v>16131</v>
      </c>
      <c r="C29" s="107">
        <v>293679</v>
      </c>
      <c r="D29" s="107">
        <v>309810</v>
      </c>
      <c r="E29" s="107">
        <v>685484</v>
      </c>
      <c r="F29" s="107">
        <v>1693974</v>
      </c>
      <c r="G29" s="107">
        <v>2379458</v>
      </c>
      <c r="H29" s="109">
        <v>2689268</v>
      </c>
      <c r="I29" s="110"/>
    </row>
    <row r="30" spans="1:9" s="111" customFormat="1" ht="13.5" customHeight="1">
      <c r="A30" s="105">
        <v>58</v>
      </c>
      <c r="B30" s="107">
        <v>15265</v>
      </c>
      <c r="C30" s="107">
        <v>266536</v>
      </c>
      <c r="D30" s="107">
        <v>281801</v>
      </c>
      <c r="E30" s="107">
        <v>688107</v>
      </c>
      <c r="F30" s="107">
        <v>1467778</v>
      </c>
      <c r="G30" s="107">
        <v>2155885</v>
      </c>
      <c r="H30" s="109">
        <v>2437686</v>
      </c>
      <c r="I30" s="110"/>
    </row>
    <row r="31" spans="1:9" s="111" customFormat="1" ht="13.5" customHeight="1">
      <c r="A31" s="105">
        <v>59</v>
      </c>
      <c r="B31" s="107">
        <v>6415</v>
      </c>
      <c r="C31" s="107">
        <v>300250</v>
      </c>
      <c r="D31" s="107">
        <v>306665</v>
      </c>
      <c r="E31" s="107">
        <v>1118759</v>
      </c>
      <c r="F31" s="107">
        <v>1295206</v>
      </c>
      <c r="G31" s="107">
        <v>2413965</v>
      </c>
      <c r="H31" s="109">
        <v>2720630</v>
      </c>
      <c r="I31" s="110"/>
    </row>
    <row r="32" spans="1:9" s="111" customFormat="1" ht="13.5" customHeight="1">
      <c r="A32" s="105">
        <v>60</v>
      </c>
      <c r="B32" s="106">
        <v>900</v>
      </c>
      <c r="C32" s="107">
        <v>346809</v>
      </c>
      <c r="D32" s="107">
        <v>347709</v>
      </c>
      <c r="E32" s="107">
        <v>1353376</v>
      </c>
      <c r="F32" s="107">
        <v>1204029</v>
      </c>
      <c r="G32" s="107">
        <v>2557405</v>
      </c>
      <c r="H32" s="109">
        <v>2905114</v>
      </c>
      <c r="I32" s="110"/>
    </row>
    <row r="33" spans="1:9" s="111" customFormat="1" ht="13.5" customHeight="1">
      <c r="A33" s="105">
        <v>61</v>
      </c>
      <c r="B33" s="106">
        <v>0</v>
      </c>
      <c r="C33" s="107">
        <v>303605</v>
      </c>
      <c r="D33" s="107">
        <v>303605</v>
      </c>
      <c r="E33" s="107">
        <v>1374952</v>
      </c>
      <c r="F33" s="107">
        <v>1148210</v>
      </c>
      <c r="G33" s="107">
        <v>2523162</v>
      </c>
      <c r="H33" s="109">
        <v>2826767</v>
      </c>
      <c r="I33" s="110"/>
    </row>
    <row r="34" spans="1:9" s="111" customFormat="1" ht="13.5" customHeight="1">
      <c r="A34" s="105">
        <v>62</v>
      </c>
      <c r="B34" s="106">
        <v>0</v>
      </c>
      <c r="C34" s="107">
        <v>315542</v>
      </c>
      <c r="D34" s="107">
        <v>315542</v>
      </c>
      <c r="E34" s="107">
        <v>1322111</v>
      </c>
      <c r="F34" s="107">
        <v>1078155</v>
      </c>
      <c r="G34" s="107">
        <v>2400266</v>
      </c>
      <c r="H34" s="109">
        <v>2715808</v>
      </c>
      <c r="I34" s="110"/>
    </row>
    <row r="35" spans="1:9" s="111" customFormat="1" ht="13.5" customHeight="1">
      <c r="A35" s="105">
        <v>63</v>
      </c>
      <c r="B35" s="107">
        <v>14710</v>
      </c>
      <c r="C35" s="107">
        <v>419837</v>
      </c>
      <c r="D35" s="107">
        <v>434547</v>
      </c>
      <c r="E35" s="107">
        <v>1415628</v>
      </c>
      <c r="F35" s="107">
        <v>1154457</v>
      </c>
      <c r="G35" s="107">
        <v>2570085</v>
      </c>
      <c r="H35" s="109">
        <v>3004632</v>
      </c>
      <c r="I35" s="110"/>
    </row>
    <row r="36" spans="1:9" s="111" customFormat="1" ht="13.5" customHeight="1">
      <c r="A36" s="105" t="s">
        <v>478</v>
      </c>
      <c r="B36" s="107">
        <v>32212</v>
      </c>
      <c r="C36" s="107">
        <v>307387</v>
      </c>
      <c r="D36" s="107">
        <v>339599</v>
      </c>
      <c r="E36" s="107">
        <v>1586137</v>
      </c>
      <c r="F36" s="107">
        <v>1146711</v>
      </c>
      <c r="G36" s="107">
        <v>2732848</v>
      </c>
      <c r="H36" s="109">
        <v>3072447</v>
      </c>
      <c r="I36" s="110"/>
    </row>
    <row r="37" spans="1:9" s="111" customFormat="1" ht="13.5" customHeight="1">
      <c r="A37" s="105">
        <v>2</v>
      </c>
      <c r="B37" s="107">
        <v>12586</v>
      </c>
      <c r="C37" s="107">
        <v>406620</v>
      </c>
      <c r="D37" s="107">
        <v>419206</v>
      </c>
      <c r="E37" s="107">
        <v>1701124</v>
      </c>
      <c r="F37" s="107">
        <v>1236832</v>
      </c>
      <c r="G37" s="107">
        <v>2937956</v>
      </c>
      <c r="H37" s="109">
        <v>3357162</v>
      </c>
      <c r="I37" s="110"/>
    </row>
    <row r="38" spans="1:9" s="111" customFormat="1" ht="13.5" customHeight="1">
      <c r="A38" s="105">
        <v>3</v>
      </c>
      <c r="B38" s="107">
        <v>14063</v>
      </c>
      <c r="C38" s="107">
        <v>364642</v>
      </c>
      <c r="D38" s="107">
        <v>378705</v>
      </c>
      <c r="E38" s="107">
        <v>1469159</v>
      </c>
      <c r="F38" s="107">
        <v>1207916</v>
      </c>
      <c r="G38" s="107">
        <v>2677075</v>
      </c>
      <c r="H38" s="109">
        <v>3055780</v>
      </c>
      <c r="I38" s="110"/>
    </row>
    <row r="39" spans="1:9" s="111" customFormat="1" ht="13.5" customHeight="1">
      <c r="A39" s="105">
        <v>4</v>
      </c>
      <c r="B39" s="107">
        <v>51460</v>
      </c>
      <c r="C39" s="107">
        <v>398399</v>
      </c>
      <c r="D39" s="107">
        <v>449859</v>
      </c>
      <c r="E39" s="107">
        <v>2354443</v>
      </c>
      <c r="F39" s="107">
        <v>1129433</v>
      </c>
      <c r="G39" s="107">
        <v>3483876</v>
      </c>
      <c r="H39" s="109">
        <v>3933735</v>
      </c>
      <c r="I39" s="110"/>
    </row>
    <row r="40" spans="1:9" s="111" customFormat="1" ht="13.5" customHeight="1">
      <c r="A40" s="105">
        <v>5</v>
      </c>
      <c r="B40" s="107">
        <v>38562</v>
      </c>
      <c r="C40" s="107">
        <v>334757</v>
      </c>
      <c r="D40" s="107">
        <v>373319</v>
      </c>
      <c r="E40" s="107">
        <v>2172484</v>
      </c>
      <c r="F40" s="107">
        <v>1103269</v>
      </c>
      <c r="G40" s="107">
        <v>3275753</v>
      </c>
      <c r="H40" s="109">
        <v>3649072</v>
      </c>
      <c r="I40" s="110"/>
    </row>
    <row r="41" spans="1:9" s="111" customFormat="1" ht="13.5" customHeight="1">
      <c r="A41" s="105">
        <v>6</v>
      </c>
      <c r="B41" s="107">
        <v>21074</v>
      </c>
      <c r="C41" s="107">
        <v>335182</v>
      </c>
      <c r="D41" s="107">
        <v>356256</v>
      </c>
      <c r="E41" s="107">
        <v>2117805</v>
      </c>
      <c r="F41" s="107">
        <v>1106380</v>
      </c>
      <c r="G41" s="107">
        <v>3224185</v>
      </c>
      <c r="H41" s="109">
        <v>3580441</v>
      </c>
      <c r="I41" s="110"/>
    </row>
    <row r="42" spans="1:9" s="111" customFormat="1" ht="13.5" customHeight="1">
      <c r="A42" s="105">
        <v>7</v>
      </c>
      <c r="B42" s="107">
        <v>43296</v>
      </c>
      <c r="C42" s="107">
        <v>349056</v>
      </c>
      <c r="D42" s="107">
        <v>392352</v>
      </c>
      <c r="E42" s="107">
        <v>1969628</v>
      </c>
      <c r="F42" s="107">
        <v>1077825</v>
      </c>
      <c r="G42" s="107">
        <v>3047453</v>
      </c>
      <c r="H42" s="109">
        <v>3439805</v>
      </c>
      <c r="I42" s="110"/>
    </row>
    <row r="43" spans="1:9" s="111" customFormat="1" ht="13.5" customHeight="1">
      <c r="A43" s="105">
        <v>8</v>
      </c>
      <c r="B43" s="107">
        <v>66558</v>
      </c>
      <c r="C43" s="107">
        <v>377403</v>
      </c>
      <c r="D43" s="107">
        <v>443961</v>
      </c>
      <c r="E43" s="107">
        <v>2121670</v>
      </c>
      <c r="F43" s="107">
        <v>1225448</v>
      </c>
      <c r="G43" s="107">
        <v>3347118</v>
      </c>
      <c r="H43" s="109">
        <v>3791079</v>
      </c>
      <c r="I43" s="110"/>
    </row>
    <row r="44" spans="1:9" s="111" customFormat="1" ht="13.5" customHeight="1">
      <c r="A44" s="105">
        <v>9</v>
      </c>
      <c r="B44" s="107">
        <v>76783</v>
      </c>
      <c r="C44" s="107">
        <v>454945</v>
      </c>
      <c r="D44" s="107">
        <v>531728</v>
      </c>
      <c r="E44" s="107">
        <v>2009053</v>
      </c>
      <c r="F44" s="107">
        <v>1199472</v>
      </c>
      <c r="G44" s="107">
        <v>3208525</v>
      </c>
      <c r="H44" s="109">
        <v>3740253</v>
      </c>
      <c r="I44" s="110"/>
    </row>
    <row r="45" spans="1:9" s="111" customFormat="1" ht="13.5" customHeight="1">
      <c r="A45" s="105">
        <v>10</v>
      </c>
      <c r="B45" s="107">
        <v>78751</v>
      </c>
      <c r="C45" s="107">
        <v>561171</v>
      </c>
      <c r="D45" s="107">
        <v>639922</v>
      </c>
      <c r="E45" s="107">
        <v>1887118</v>
      </c>
      <c r="F45" s="107">
        <v>1170671</v>
      </c>
      <c r="G45" s="107">
        <v>3057789</v>
      </c>
      <c r="H45" s="109">
        <v>3697711</v>
      </c>
      <c r="I45" s="110"/>
    </row>
    <row r="46" spans="1:9" s="111" customFormat="1" ht="13.5" customHeight="1">
      <c r="A46" s="105">
        <v>11</v>
      </c>
      <c r="B46" s="107">
        <v>84311</v>
      </c>
      <c r="C46" s="107">
        <v>447843</v>
      </c>
      <c r="D46" s="107">
        <v>532154</v>
      </c>
      <c r="E46" s="107">
        <v>2059140</v>
      </c>
      <c r="F46" s="107">
        <v>1131330</v>
      </c>
      <c r="G46" s="107">
        <v>3190470</v>
      </c>
      <c r="H46" s="109">
        <v>3722624</v>
      </c>
      <c r="I46" s="110"/>
    </row>
    <row r="47" spans="1:9" s="111" customFormat="1" ht="13.5" customHeight="1">
      <c r="A47" s="105">
        <v>12</v>
      </c>
      <c r="B47" s="107">
        <v>68020</v>
      </c>
      <c r="C47" s="107">
        <v>757745</v>
      </c>
      <c r="D47" s="107">
        <v>825765</v>
      </c>
      <c r="E47" s="107">
        <v>1898123</v>
      </c>
      <c r="F47" s="107">
        <v>1145894</v>
      </c>
      <c r="G47" s="107">
        <v>3044017</v>
      </c>
      <c r="H47" s="109">
        <v>3869782</v>
      </c>
      <c r="I47" s="110"/>
    </row>
    <row r="48" spans="1:9" s="111" customFormat="1" ht="13.5" customHeight="1">
      <c r="A48" s="105">
        <v>13</v>
      </c>
      <c r="B48" s="107">
        <v>83956</v>
      </c>
      <c r="C48" s="107">
        <v>585599</v>
      </c>
      <c r="D48" s="107">
        <v>669555</v>
      </c>
      <c r="E48" s="107">
        <v>1960209</v>
      </c>
      <c r="F48" s="107">
        <v>1121725</v>
      </c>
      <c r="G48" s="107">
        <v>3081934</v>
      </c>
      <c r="H48" s="109">
        <v>3751489</v>
      </c>
      <c r="I48" s="110"/>
    </row>
    <row r="49" spans="1:9" s="111" customFormat="1" ht="13.5" customHeight="1">
      <c r="A49" s="105">
        <v>14</v>
      </c>
      <c r="B49" s="107">
        <v>92979</v>
      </c>
      <c r="C49" s="107">
        <v>457479</v>
      </c>
      <c r="D49" s="107">
        <v>550458</v>
      </c>
      <c r="E49" s="107">
        <v>1786011</v>
      </c>
      <c r="F49" s="107">
        <v>1043055</v>
      </c>
      <c r="G49" s="107">
        <v>2829066</v>
      </c>
      <c r="H49" s="109">
        <v>3379524</v>
      </c>
      <c r="I49" s="110"/>
    </row>
    <row r="50" spans="1:9" s="111" customFormat="1" ht="13.5" customHeight="1">
      <c r="A50" s="105">
        <v>15</v>
      </c>
      <c r="B50" s="107">
        <v>90796</v>
      </c>
      <c r="C50" s="107">
        <v>883368</v>
      </c>
      <c r="D50" s="107">
        <v>974164</v>
      </c>
      <c r="E50" s="107">
        <v>2063377</v>
      </c>
      <c r="F50" s="107">
        <v>1057795</v>
      </c>
      <c r="G50" s="107">
        <v>3121172</v>
      </c>
      <c r="H50" s="109">
        <v>4095336</v>
      </c>
      <c r="I50" s="110"/>
    </row>
    <row r="51" spans="1:9" s="111" customFormat="1" ht="13.5" customHeight="1">
      <c r="A51" s="105">
        <v>16</v>
      </c>
      <c r="B51" s="107">
        <v>95090</v>
      </c>
      <c r="C51" s="107">
        <v>876459</v>
      </c>
      <c r="D51" s="107">
        <v>971549</v>
      </c>
      <c r="E51" s="107">
        <v>1742932</v>
      </c>
      <c r="F51" s="107">
        <v>1018655</v>
      </c>
      <c r="G51" s="107">
        <v>2761587</v>
      </c>
      <c r="H51" s="109">
        <v>3733136</v>
      </c>
      <c r="I51" s="110"/>
    </row>
    <row r="52" spans="1:9" s="111" customFormat="1" ht="13.5" customHeight="1">
      <c r="A52" s="105">
        <v>17</v>
      </c>
      <c r="B52" s="107">
        <v>99370</v>
      </c>
      <c r="C52" s="107">
        <v>807511</v>
      </c>
      <c r="D52" s="107">
        <v>906881</v>
      </c>
      <c r="E52" s="107">
        <v>2221645</v>
      </c>
      <c r="F52" s="107">
        <v>967815</v>
      </c>
      <c r="G52" s="107">
        <v>3189460</v>
      </c>
      <c r="H52" s="109">
        <v>4096341</v>
      </c>
      <c r="I52" s="110"/>
    </row>
    <row r="53" spans="1:9" s="111" customFormat="1" ht="13.5" customHeight="1">
      <c r="A53" s="105">
        <v>18</v>
      </c>
      <c r="B53" s="107">
        <v>109358</v>
      </c>
      <c r="C53" s="107">
        <v>701124</v>
      </c>
      <c r="D53" s="107">
        <v>810482</v>
      </c>
      <c r="E53" s="107">
        <v>1729284</v>
      </c>
      <c r="F53" s="107">
        <v>972494</v>
      </c>
      <c r="G53" s="107">
        <v>2701778</v>
      </c>
      <c r="H53" s="109">
        <v>3512260</v>
      </c>
      <c r="I53" s="110"/>
    </row>
    <row r="54" spans="1:9" s="111" customFormat="1" ht="13.5" customHeight="1">
      <c r="A54" s="105">
        <v>19</v>
      </c>
      <c r="B54" s="107">
        <v>121118</v>
      </c>
      <c r="C54" s="107">
        <v>631615</v>
      </c>
      <c r="D54" s="107">
        <v>752733</v>
      </c>
      <c r="E54" s="107">
        <v>1830318</v>
      </c>
      <c r="F54" s="107">
        <v>790926</v>
      </c>
      <c r="G54" s="107">
        <v>2621244</v>
      </c>
      <c r="H54" s="109">
        <v>3373977</v>
      </c>
      <c r="I54" s="110"/>
    </row>
    <row r="55" spans="1:9" s="111" customFormat="1" ht="13.5" customHeight="1">
      <c r="A55" s="105">
        <v>20</v>
      </c>
      <c r="B55" s="107">
        <v>127657</v>
      </c>
      <c r="C55" s="107">
        <v>836116</v>
      </c>
      <c r="D55" s="107">
        <v>963773</v>
      </c>
      <c r="E55" s="107">
        <v>2079922</v>
      </c>
      <c r="F55" s="107">
        <v>795382</v>
      </c>
      <c r="G55" s="107">
        <v>2875304</v>
      </c>
      <c r="H55" s="109">
        <v>3839077</v>
      </c>
      <c r="I55" s="110"/>
    </row>
    <row r="56" spans="1:9" s="111" customFormat="1" ht="13.5" customHeight="1">
      <c r="A56" s="105">
        <v>21</v>
      </c>
      <c r="B56" s="107">
        <v>120959</v>
      </c>
      <c r="C56" s="107">
        <v>614421</v>
      </c>
      <c r="D56" s="107">
        <v>735380</v>
      </c>
      <c r="E56" s="107">
        <v>1520751</v>
      </c>
      <c r="F56" s="107">
        <v>641789</v>
      </c>
      <c r="G56" s="107">
        <v>2162540</v>
      </c>
      <c r="H56" s="109">
        <v>2897920</v>
      </c>
      <c r="I56" s="110"/>
    </row>
    <row r="57" spans="1:9" s="111" customFormat="1" ht="13.5" customHeight="1">
      <c r="A57" s="105">
        <v>22</v>
      </c>
      <c r="B57" s="107">
        <v>156848</v>
      </c>
      <c r="C57" s="107">
        <v>535780</v>
      </c>
      <c r="D57" s="107">
        <v>692628</v>
      </c>
      <c r="E57" s="107">
        <v>1779417</v>
      </c>
      <c r="F57" s="107">
        <v>680297</v>
      </c>
      <c r="G57" s="107">
        <v>2459714</v>
      </c>
      <c r="H57" s="109">
        <v>3152342</v>
      </c>
      <c r="I57" s="110"/>
    </row>
    <row r="58" spans="1:9" s="111" customFormat="1" ht="13.5" customHeight="1">
      <c r="A58" s="105">
        <v>23</v>
      </c>
      <c r="B58" s="107">
        <v>193507</v>
      </c>
      <c r="C58" s="107">
        <v>549174</v>
      </c>
      <c r="D58" s="107">
        <v>742681</v>
      </c>
      <c r="E58" s="107">
        <v>2186298</v>
      </c>
      <c r="F58" s="107">
        <v>844207</v>
      </c>
      <c r="G58" s="107">
        <v>3030505</v>
      </c>
      <c r="H58" s="109">
        <v>3773186</v>
      </c>
      <c r="I58" s="110"/>
    </row>
    <row r="59" spans="1:9" s="111" customFormat="1" ht="13.5" customHeight="1">
      <c r="A59" s="105">
        <v>24</v>
      </c>
      <c r="B59" s="107">
        <v>197509</v>
      </c>
      <c r="C59" s="107">
        <v>525867</v>
      </c>
      <c r="D59" s="107">
        <v>723376</v>
      </c>
      <c r="E59" s="107">
        <v>2131676</v>
      </c>
      <c r="F59" s="107">
        <v>685243</v>
      </c>
      <c r="G59" s="107">
        <v>2816919</v>
      </c>
      <c r="H59" s="109">
        <v>3540295</v>
      </c>
      <c r="I59" s="110"/>
    </row>
    <row r="60" spans="1:9" s="111" customFormat="1" ht="13.5" customHeight="1">
      <c r="A60" s="105">
        <v>25</v>
      </c>
      <c r="B60" s="107">
        <v>194606</v>
      </c>
      <c r="C60" s="107">
        <v>788240</v>
      </c>
      <c r="D60" s="107">
        <v>982846</v>
      </c>
      <c r="E60" s="107">
        <v>2104971</v>
      </c>
      <c r="F60" s="107">
        <v>707844</v>
      </c>
      <c r="G60" s="107">
        <v>2812815</v>
      </c>
      <c r="H60" s="109">
        <v>3795661</v>
      </c>
      <c r="I60" s="110"/>
    </row>
    <row r="61" spans="1:9" s="111" customFormat="1" ht="13.5" customHeight="1">
      <c r="A61" s="105">
        <v>26</v>
      </c>
      <c r="B61" s="107">
        <v>229949</v>
      </c>
      <c r="C61" s="107">
        <v>608646</v>
      </c>
      <c r="D61" s="107">
        <v>838595</v>
      </c>
      <c r="E61" s="107">
        <v>1869876</v>
      </c>
      <c r="F61" s="107">
        <v>673645</v>
      </c>
      <c r="G61" s="107">
        <v>2543521</v>
      </c>
      <c r="H61" s="109">
        <v>3382116</v>
      </c>
      <c r="I61" s="110"/>
    </row>
    <row r="62" spans="1:9" s="111" customFormat="1" ht="13.5" customHeight="1">
      <c r="A62" s="105">
        <v>27</v>
      </c>
      <c r="B62" s="107">
        <v>316573</v>
      </c>
      <c r="C62" s="107">
        <v>621518</v>
      </c>
      <c r="D62" s="107">
        <v>938091</v>
      </c>
      <c r="E62" s="107">
        <v>1978992</v>
      </c>
      <c r="F62" s="107">
        <v>634726</v>
      </c>
      <c r="G62" s="107">
        <v>2613718</v>
      </c>
      <c r="H62" s="109">
        <v>3551809</v>
      </c>
      <c r="I62" s="110"/>
    </row>
    <row r="63" spans="1:9" s="111" customFormat="1" ht="13.5" customHeight="1">
      <c r="A63" s="105">
        <v>28</v>
      </c>
      <c r="B63" s="107">
        <v>359119</v>
      </c>
      <c r="C63" s="107">
        <v>497568</v>
      </c>
      <c r="D63" s="107">
        <v>856687</v>
      </c>
      <c r="E63" s="107">
        <v>2025095</v>
      </c>
      <c r="F63" s="107">
        <v>609517</v>
      </c>
      <c r="G63" s="107">
        <v>2634612</v>
      </c>
      <c r="H63" s="109">
        <v>3491299</v>
      </c>
      <c r="I63" s="110"/>
    </row>
    <row r="64" spans="1:9" s="111" customFormat="1" ht="13.5" customHeight="1">
      <c r="A64" s="105">
        <v>29</v>
      </c>
      <c r="B64" s="107">
        <v>415873</v>
      </c>
      <c r="C64" s="107">
        <v>399050</v>
      </c>
      <c r="D64" s="107">
        <v>814923</v>
      </c>
      <c r="E64" s="107">
        <v>1993312</v>
      </c>
      <c r="F64" s="107">
        <v>748475</v>
      </c>
      <c r="G64" s="107">
        <v>2741787</v>
      </c>
      <c r="H64" s="109">
        <v>3556710</v>
      </c>
      <c r="I64" s="110"/>
    </row>
    <row r="65" spans="1:9" s="111" customFormat="1" ht="13.5" customHeight="1">
      <c r="A65" s="105">
        <v>30</v>
      </c>
      <c r="B65" s="107">
        <v>309516</v>
      </c>
      <c r="C65" s="107">
        <v>280657</v>
      </c>
      <c r="D65" s="107">
        <v>590173</v>
      </c>
      <c r="E65" s="107">
        <v>2038772</v>
      </c>
      <c r="F65" s="107">
        <v>653955</v>
      </c>
      <c r="G65" s="107">
        <v>2692727</v>
      </c>
      <c r="H65" s="109">
        <v>3282900</v>
      </c>
      <c r="I65" s="110"/>
    </row>
    <row r="66" spans="1:9" s="111" customFormat="1" ht="13.5" customHeight="1">
      <c r="A66" s="105" t="s">
        <v>479</v>
      </c>
      <c r="B66" s="107">
        <v>297271</v>
      </c>
      <c r="C66" s="107">
        <v>338897</v>
      </c>
      <c r="D66" s="107">
        <v>636168</v>
      </c>
      <c r="E66" s="107">
        <v>2062021</v>
      </c>
      <c r="F66" s="107">
        <v>624718</v>
      </c>
      <c r="G66" s="107">
        <v>2686739</v>
      </c>
      <c r="H66" s="109">
        <v>3322907</v>
      </c>
      <c r="I66" s="110"/>
    </row>
    <row r="67" spans="1:9" s="111" customFormat="1" ht="13.5" customHeight="1">
      <c r="A67" s="118">
        <v>2</v>
      </c>
      <c r="B67" s="119">
        <v>246936</v>
      </c>
      <c r="C67" s="119">
        <v>243243</v>
      </c>
      <c r="D67" s="119">
        <v>490179</v>
      </c>
      <c r="E67" s="119">
        <v>1673764</v>
      </c>
      <c r="F67" s="119">
        <v>627942</v>
      </c>
      <c r="G67" s="119">
        <v>2301706</v>
      </c>
      <c r="H67" s="120">
        <v>2791885</v>
      </c>
      <c r="I67" s="110"/>
    </row>
    <row r="68" spans="1:9" s="115" customFormat="1" ht="13.5" customHeight="1">
      <c r="A68" s="118">
        <v>3</v>
      </c>
      <c r="B68" s="119">
        <v>241168</v>
      </c>
      <c r="C68" s="119">
        <v>347376</v>
      </c>
      <c r="D68" s="119">
        <v>588544</v>
      </c>
      <c r="E68" s="119">
        <v>2021391</v>
      </c>
      <c r="F68" s="119">
        <v>622898.19999999995</v>
      </c>
      <c r="G68" s="119">
        <v>2644289.2000000002</v>
      </c>
      <c r="H68" s="120">
        <v>3232833.2</v>
      </c>
    </row>
    <row r="69" spans="1:9" s="115" customFormat="1" ht="13.5" customHeight="1">
      <c r="A69" s="118">
        <v>4</v>
      </c>
      <c r="B69" s="119">
        <v>176843</v>
      </c>
      <c r="C69" s="119">
        <v>334368</v>
      </c>
      <c r="D69" s="119">
        <v>511211</v>
      </c>
      <c r="E69" s="119">
        <v>1919877</v>
      </c>
      <c r="F69" s="119">
        <v>659270</v>
      </c>
      <c r="G69" s="119">
        <v>2579147</v>
      </c>
      <c r="H69" s="120">
        <v>3090358</v>
      </c>
    </row>
    <row r="70" spans="1:9" s="115" customFormat="1" ht="13.5" customHeight="1" thickBot="1">
      <c r="A70" s="112">
        <v>5</v>
      </c>
      <c r="B70" s="113">
        <v>147076</v>
      </c>
      <c r="C70" s="113">
        <v>225921</v>
      </c>
      <c r="D70" s="113">
        <f>SUM(B70:C70)</f>
        <v>372997</v>
      </c>
      <c r="E70" s="113">
        <v>1692374</v>
      </c>
      <c r="F70" s="113">
        <v>629817</v>
      </c>
      <c r="G70" s="113">
        <f>SUM(E70:F70)</f>
        <v>2322191</v>
      </c>
      <c r="H70" s="114">
        <f>D70+G70</f>
        <v>2695188</v>
      </c>
    </row>
    <row r="71" spans="1:9" ht="13.5" customHeight="1"/>
    <row r="72" spans="1:9">
      <c r="B72" s="117" t="s">
        <v>480</v>
      </c>
    </row>
  </sheetData>
  <mergeCells count="5">
    <mergeCell ref="G1:H1"/>
    <mergeCell ref="A2:A3"/>
    <mergeCell ref="B2:D2"/>
    <mergeCell ref="E2:G2"/>
    <mergeCell ref="H2:H3"/>
  </mergeCells>
  <phoneticPr fontId="2"/>
  <printOptions horizontalCentered="1"/>
  <pageMargins left="0.59055118110236227" right="0.39370078740157483" top="0.98425196850393704" bottom="0.78740157480314965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1"/>
  <sheetViews>
    <sheetView view="pageBreakPreview" zoomScale="90" zoomScaleNormal="80" zoomScaleSheetLayoutView="90" workbookViewId="0">
      <pane xSplit="2" ySplit="5" topLeftCell="C30" activePane="bottomRight" state="frozen"/>
      <selection pane="topRight" activeCell="C1" sqref="C1"/>
      <selection pane="bottomLeft" activeCell="A16" sqref="A16"/>
      <selection pane="bottomRight" activeCell="G11" sqref="G11"/>
    </sheetView>
  </sheetViews>
  <sheetFormatPr defaultRowHeight="13.5"/>
  <cols>
    <col min="1" max="1" width="3.875" style="7" customWidth="1"/>
    <col min="2" max="2" width="9" style="7"/>
    <col min="3" max="11" width="10.125" style="7" customWidth="1"/>
    <col min="12" max="12" width="9" style="7"/>
    <col min="13" max="13" width="9.25" style="7" bestFit="1" customWidth="1"/>
    <col min="14" max="16384" width="9" style="7"/>
  </cols>
  <sheetData>
    <row r="1" spans="1:11" ht="15" customHeight="1">
      <c r="K1" s="4"/>
    </row>
    <row r="2" spans="1:11" ht="15" customHeight="1">
      <c r="A2" s="144" t="s">
        <v>139</v>
      </c>
    </row>
    <row r="3" spans="1:11" s="25" customFormat="1" ht="15" customHeight="1" thickBot="1">
      <c r="A3" s="24"/>
      <c r="K3" s="27" t="s">
        <v>231</v>
      </c>
    </row>
    <row r="4" spans="1:11" s="25" customFormat="1" ht="46.5" customHeight="1">
      <c r="A4" s="572" t="s">
        <v>280</v>
      </c>
      <c r="B4" s="573"/>
      <c r="C4" s="578" t="s">
        <v>282</v>
      </c>
      <c r="D4" s="570"/>
      <c r="E4" s="570"/>
      <c r="F4" s="570" t="s">
        <v>281</v>
      </c>
      <c r="G4" s="570"/>
      <c r="H4" s="570"/>
      <c r="I4" s="570" t="s">
        <v>112</v>
      </c>
      <c r="J4" s="570"/>
      <c r="K4" s="571"/>
    </row>
    <row r="5" spans="1:11" s="26" customFormat="1" ht="46.5" customHeight="1">
      <c r="A5" s="574"/>
      <c r="B5" s="575"/>
      <c r="C5" s="153" t="s">
        <v>283</v>
      </c>
      <c r="D5" s="157" t="s">
        <v>284</v>
      </c>
      <c r="E5" s="153" t="s">
        <v>6</v>
      </c>
      <c r="F5" s="153" t="s">
        <v>285</v>
      </c>
      <c r="G5" s="153" t="s">
        <v>286</v>
      </c>
      <c r="H5" s="153" t="s">
        <v>6</v>
      </c>
      <c r="I5" s="153" t="s">
        <v>287</v>
      </c>
      <c r="J5" s="153" t="s">
        <v>288</v>
      </c>
      <c r="K5" s="74" t="s">
        <v>6</v>
      </c>
    </row>
    <row r="6" spans="1:11" s="25" customFormat="1" ht="46.5" customHeight="1">
      <c r="A6" s="576" t="s">
        <v>98</v>
      </c>
      <c r="B6" s="577"/>
      <c r="C6" s="158">
        <v>8152</v>
      </c>
      <c r="D6" s="158">
        <v>5736</v>
      </c>
      <c r="E6" s="158">
        <f>C6+D6</f>
        <v>13888</v>
      </c>
      <c r="F6" s="158">
        <v>101349</v>
      </c>
      <c r="G6" s="158">
        <v>59847</v>
      </c>
      <c r="H6" s="158">
        <f>F6+G6</f>
        <v>161196</v>
      </c>
      <c r="I6" s="158">
        <f>C6+F6</f>
        <v>109501</v>
      </c>
      <c r="J6" s="158">
        <f>D6+G6</f>
        <v>65583</v>
      </c>
      <c r="K6" s="159">
        <f>I6+J6</f>
        <v>175084</v>
      </c>
    </row>
    <row r="7" spans="1:11" s="25" customFormat="1" ht="46.5" customHeight="1">
      <c r="A7" s="576" t="s">
        <v>99</v>
      </c>
      <c r="B7" s="577"/>
      <c r="C7" s="158">
        <v>3660</v>
      </c>
      <c r="D7" s="158">
        <v>12879</v>
      </c>
      <c r="E7" s="158">
        <f t="shared" ref="E7:E15" si="0">C7+D7</f>
        <v>16539</v>
      </c>
      <c r="F7" s="158">
        <v>191136</v>
      </c>
      <c r="G7" s="158">
        <v>48910</v>
      </c>
      <c r="H7" s="158">
        <f t="shared" ref="H7:H16" si="1">F7+G7</f>
        <v>240046</v>
      </c>
      <c r="I7" s="158">
        <f t="shared" ref="I7:I17" si="2">C7+F7</f>
        <v>194796</v>
      </c>
      <c r="J7" s="158">
        <f t="shared" ref="J7:J17" si="3">D7+G7</f>
        <v>61789</v>
      </c>
      <c r="K7" s="159">
        <f t="shared" ref="K7:K17" si="4">I7+J7</f>
        <v>256585</v>
      </c>
    </row>
    <row r="8" spans="1:11" s="25" customFormat="1" ht="46.5" customHeight="1">
      <c r="A8" s="576" t="s">
        <v>100</v>
      </c>
      <c r="B8" s="577"/>
      <c r="C8" s="158">
        <v>11506</v>
      </c>
      <c r="D8" s="158">
        <v>5357</v>
      </c>
      <c r="E8" s="158">
        <f t="shared" si="0"/>
        <v>16863</v>
      </c>
      <c r="F8" s="158">
        <v>186922</v>
      </c>
      <c r="G8" s="158">
        <v>48265.2</v>
      </c>
      <c r="H8" s="158">
        <f t="shared" si="1"/>
        <v>235187.20000000001</v>
      </c>
      <c r="I8" s="158">
        <f t="shared" si="2"/>
        <v>198428</v>
      </c>
      <c r="J8" s="158">
        <f t="shared" si="3"/>
        <v>53622.2</v>
      </c>
      <c r="K8" s="159">
        <f t="shared" si="4"/>
        <v>252050.2</v>
      </c>
    </row>
    <row r="9" spans="1:11" s="25" customFormat="1" ht="46.5" customHeight="1">
      <c r="A9" s="576" t="s">
        <v>101</v>
      </c>
      <c r="B9" s="577"/>
      <c r="C9" s="158">
        <v>12247</v>
      </c>
      <c r="D9" s="158">
        <v>15252</v>
      </c>
      <c r="E9" s="158">
        <f t="shared" si="0"/>
        <v>27499</v>
      </c>
      <c r="F9" s="158">
        <v>67348</v>
      </c>
      <c r="G9" s="158">
        <v>39819</v>
      </c>
      <c r="H9" s="158">
        <f t="shared" si="1"/>
        <v>107167</v>
      </c>
      <c r="I9" s="158">
        <f>C9+F9</f>
        <v>79595</v>
      </c>
      <c r="J9" s="158">
        <f t="shared" si="3"/>
        <v>55071</v>
      </c>
      <c r="K9" s="159">
        <f t="shared" si="4"/>
        <v>134666</v>
      </c>
    </row>
    <row r="10" spans="1:11" s="25" customFormat="1" ht="46.5" customHeight="1">
      <c r="A10" s="576" t="s">
        <v>102</v>
      </c>
      <c r="B10" s="577"/>
      <c r="C10" s="158">
        <v>13958</v>
      </c>
      <c r="D10" s="158">
        <v>18135</v>
      </c>
      <c r="E10" s="158">
        <f t="shared" si="0"/>
        <v>32093</v>
      </c>
      <c r="F10" s="158">
        <v>14218</v>
      </c>
      <c r="G10" s="158">
        <v>54524</v>
      </c>
      <c r="H10" s="158">
        <f t="shared" si="1"/>
        <v>68742</v>
      </c>
      <c r="I10" s="158">
        <f t="shared" si="2"/>
        <v>28176</v>
      </c>
      <c r="J10" s="158">
        <f t="shared" si="3"/>
        <v>72659</v>
      </c>
      <c r="K10" s="159">
        <f>I10+J10</f>
        <v>100835</v>
      </c>
    </row>
    <row r="11" spans="1:11" s="25" customFormat="1" ht="46.5" customHeight="1">
      <c r="A11" s="576" t="s">
        <v>103</v>
      </c>
      <c r="B11" s="577"/>
      <c r="C11" s="158">
        <v>13423.272000000001</v>
      </c>
      <c r="D11" s="158">
        <v>43954</v>
      </c>
      <c r="E11" s="158">
        <f t="shared" si="0"/>
        <v>57377.271999999997</v>
      </c>
      <c r="F11" s="158">
        <v>179918</v>
      </c>
      <c r="G11" s="158">
        <v>38853</v>
      </c>
      <c r="H11" s="158">
        <f t="shared" si="1"/>
        <v>218771</v>
      </c>
      <c r="I11" s="158">
        <f t="shared" si="2"/>
        <v>193341.272</v>
      </c>
      <c r="J11" s="158">
        <f t="shared" si="3"/>
        <v>82807</v>
      </c>
      <c r="K11" s="159">
        <f t="shared" si="4"/>
        <v>276148.272</v>
      </c>
    </row>
    <row r="12" spans="1:11" s="25" customFormat="1" ht="46.5" customHeight="1">
      <c r="A12" s="576" t="s">
        <v>104</v>
      </c>
      <c r="B12" s="577"/>
      <c r="C12" s="158">
        <v>15672</v>
      </c>
      <c r="D12" s="158">
        <v>25912</v>
      </c>
      <c r="E12" s="158">
        <f t="shared" si="0"/>
        <v>41584</v>
      </c>
      <c r="F12" s="158">
        <v>117016.058</v>
      </c>
      <c r="G12" s="158">
        <v>59566</v>
      </c>
      <c r="H12" s="158">
        <f t="shared" si="1"/>
        <v>176582.05800000002</v>
      </c>
      <c r="I12" s="158">
        <f t="shared" si="2"/>
        <v>132688.05800000002</v>
      </c>
      <c r="J12" s="158">
        <f t="shared" si="3"/>
        <v>85478</v>
      </c>
      <c r="K12" s="159">
        <f t="shared" si="4"/>
        <v>218166.05800000002</v>
      </c>
    </row>
    <row r="13" spans="1:11" s="25" customFormat="1" ht="46.5" customHeight="1">
      <c r="A13" s="576" t="s">
        <v>105</v>
      </c>
      <c r="B13" s="577"/>
      <c r="C13" s="158">
        <v>14562</v>
      </c>
      <c r="D13" s="158">
        <v>25136</v>
      </c>
      <c r="E13" s="158">
        <f t="shared" si="0"/>
        <v>39698</v>
      </c>
      <c r="F13" s="158">
        <v>93756</v>
      </c>
      <c r="G13" s="158">
        <v>39458</v>
      </c>
      <c r="H13" s="158">
        <f t="shared" si="1"/>
        <v>133214</v>
      </c>
      <c r="I13" s="158">
        <f t="shared" si="2"/>
        <v>108318</v>
      </c>
      <c r="J13" s="158">
        <f t="shared" si="3"/>
        <v>64594</v>
      </c>
      <c r="K13" s="159">
        <f t="shared" si="4"/>
        <v>172912</v>
      </c>
    </row>
    <row r="14" spans="1:11" s="25" customFormat="1" ht="46.5" customHeight="1">
      <c r="A14" s="576" t="s">
        <v>106</v>
      </c>
      <c r="B14" s="577"/>
      <c r="C14" s="158">
        <v>17916.96</v>
      </c>
      <c r="D14" s="158">
        <v>30183</v>
      </c>
      <c r="E14" s="158">
        <f t="shared" si="0"/>
        <v>48099.96</v>
      </c>
      <c r="F14" s="158">
        <v>190582</v>
      </c>
      <c r="G14" s="158">
        <v>60392</v>
      </c>
      <c r="H14" s="158">
        <f t="shared" si="1"/>
        <v>250974</v>
      </c>
      <c r="I14" s="158">
        <f t="shared" si="2"/>
        <v>208498.96</v>
      </c>
      <c r="J14" s="158">
        <f t="shared" si="3"/>
        <v>90575</v>
      </c>
      <c r="K14" s="159">
        <f t="shared" si="4"/>
        <v>299073.95999999996</v>
      </c>
    </row>
    <row r="15" spans="1:11" s="25" customFormat="1" ht="46.5" customHeight="1">
      <c r="A15" s="576" t="s">
        <v>295</v>
      </c>
      <c r="B15" s="577"/>
      <c r="C15" s="158">
        <v>8000</v>
      </c>
      <c r="D15" s="158">
        <v>23213</v>
      </c>
      <c r="E15" s="158">
        <f t="shared" si="0"/>
        <v>31213</v>
      </c>
      <c r="F15" s="158">
        <v>184389</v>
      </c>
      <c r="G15" s="158">
        <v>70194</v>
      </c>
      <c r="H15" s="158">
        <f t="shared" si="1"/>
        <v>254583</v>
      </c>
      <c r="I15" s="158">
        <f t="shared" si="2"/>
        <v>192389</v>
      </c>
      <c r="J15" s="158">
        <f t="shared" si="3"/>
        <v>93407</v>
      </c>
      <c r="K15" s="159">
        <f t="shared" si="4"/>
        <v>285796</v>
      </c>
    </row>
    <row r="16" spans="1:11" s="25" customFormat="1" ht="46.5" customHeight="1">
      <c r="A16" s="576" t="s">
        <v>292</v>
      </c>
      <c r="B16" s="577"/>
      <c r="C16" s="158">
        <v>18360</v>
      </c>
      <c r="D16" s="158">
        <v>9111</v>
      </c>
      <c r="E16" s="158">
        <f>C16+D16</f>
        <v>27471</v>
      </c>
      <c r="F16" s="158">
        <v>180212</v>
      </c>
      <c r="G16" s="158">
        <v>43497</v>
      </c>
      <c r="H16" s="158">
        <f t="shared" si="1"/>
        <v>223709</v>
      </c>
      <c r="I16" s="158">
        <f t="shared" si="2"/>
        <v>198572</v>
      </c>
      <c r="J16" s="158">
        <f t="shared" si="3"/>
        <v>52608</v>
      </c>
      <c r="K16" s="159">
        <f>I16+J16</f>
        <v>251180</v>
      </c>
    </row>
    <row r="17" spans="1:11" s="25" customFormat="1" ht="46.5" customHeight="1">
      <c r="A17" s="576" t="s">
        <v>293</v>
      </c>
      <c r="B17" s="577"/>
      <c r="C17" s="158">
        <v>9619</v>
      </c>
      <c r="D17" s="158">
        <v>11053</v>
      </c>
      <c r="E17" s="158">
        <f>C17+D17</f>
        <v>20672</v>
      </c>
      <c r="F17" s="158">
        <v>185527.66</v>
      </c>
      <c r="G17" s="158">
        <v>66492</v>
      </c>
      <c r="H17" s="158">
        <f>F17+G17</f>
        <v>252019.66</v>
      </c>
      <c r="I17" s="158">
        <f t="shared" si="2"/>
        <v>195146.66</v>
      </c>
      <c r="J17" s="158">
        <f t="shared" si="3"/>
        <v>77545</v>
      </c>
      <c r="K17" s="159">
        <f t="shared" si="4"/>
        <v>272691.66000000003</v>
      </c>
    </row>
    <row r="18" spans="1:11" s="25" customFormat="1" ht="46.5" customHeight="1">
      <c r="A18" s="579" t="s">
        <v>112</v>
      </c>
      <c r="B18" s="51" t="s">
        <v>279</v>
      </c>
      <c r="C18" s="52">
        <v>11773</v>
      </c>
      <c r="D18" s="52">
        <v>17739</v>
      </c>
      <c r="E18" s="52">
        <f>C18+D18</f>
        <v>29512</v>
      </c>
      <c r="F18" s="52">
        <v>15305</v>
      </c>
      <c r="G18" s="52">
        <v>488032</v>
      </c>
      <c r="H18" s="52">
        <f>F18+G18</f>
        <v>503337</v>
      </c>
      <c r="I18" s="52">
        <f>C18+F18</f>
        <v>27078</v>
      </c>
      <c r="J18" s="52">
        <f>D18+G18</f>
        <v>505771</v>
      </c>
      <c r="K18" s="156">
        <f>I18+J18</f>
        <v>532849</v>
      </c>
    </row>
    <row r="19" spans="1:11" s="25" customFormat="1" ht="46.5" customHeight="1">
      <c r="A19" s="580"/>
      <c r="B19" s="155" t="s">
        <v>278</v>
      </c>
      <c r="C19" s="152">
        <v>135303</v>
      </c>
      <c r="D19" s="152">
        <v>208182</v>
      </c>
      <c r="E19" s="152">
        <f>C19+D19</f>
        <v>343485</v>
      </c>
      <c r="F19" s="152">
        <v>1677069</v>
      </c>
      <c r="G19" s="152">
        <v>141785</v>
      </c>
      <c r="H19" s="152">
        <f>F19+G19</f>
        <v>1818854</v>
      </c>
      <c r="I19" s="152">
        <f>C19+F19</f>
        <v>1812372</v>
      </c>
      <c r="J19" s="152">
        <f>D19+G19</f>
        <v>349967</v>
      </c>
      <c r="K19" s="75">
        <f>I19+J19</f>
        <v>2162339</v>
      </c>
    </row>
    <row r="20" spans="1:11" s="25" customFormat="1" ht="46.5" customHeight="1" thickBot="1">
      <c r="A20" s="581"/>
      <c r="B20" s="76" t="s">
        <v>6</v>
      </c>
      <c r="C20" s="77">
        <f>SUM(C18:C19)</f>
        <v>147076</v>
      </c>
      <c r="D20" s="77">
        <f t="shared" ref="D20:J20" si="5">SUM(D18:D19)</f>
        <v>225921</v>
      </c>
      <c r="E20" s="77">
        <f>SUM(E18:E19)</f>
        <v>372997</v>
      </c>
      <c r="F20" s="77">
        <f t="shared" si="5"/>
        <v>1692374</v>
      </c>
      <c r="G20" s="77">
        <f t="shared" si="5"/>
        <v>629817</v>
      </c>
      <c r="H20" s="77">
        <f t="shared" si="5"/>
        <v>2322191</v>
      </c>
      <c r="I20" s="77">
        <f t="shared" si="5"/>
        <v>1839450</v>
      </c>
      <c r="J20" s="77">
        <f t="shared" si="5"/>
        <v>855738</v>
      </c>
      <c r="K20" s="78">
        <f>SUM(K18:K19)</f>
        <v>2695188</v>
      </c>
    </row>
    <row r="21" spans="1:11" s="25" customFormat="1"/>
  </sheetData>
  <mergeCells count="17">
    <mergeCell ref="A10:B10"/>
    <mergeCell ref="A11:B11"/>
    <mergeCell ref="A12:B12"/>
    <mergeCell ref="A13:B13"/>
    <mergeCell ref="A18:A20"/>
    <mergeCell ref="A14:B14"/>
    <mergeCell ref="A15:B15"/>
    <mergeCell ref="A16:B16"/>
    <mergeCell ref="A17:B17"/>
    <mergeCell ref="I4:K4"/>
    <mergeCell ref="A4:B5"/>
    <mergeCell ref="F4:H4"/>
    <mergeCell ref="A8:B8"/>
    <mergeCell ref="A9:B9"/>
    <mergeCell ref="A6:B6"/>
    <mergeCell ref="A7:B7"/>
    <mergeCell ref="C4:E4"/>
  </mergeCells>
  <phoneticPr fontId="2"/>
  <printOptions horizontalCentered="1"/>
  <pageMargins left="0.78740157480314965" right="0.19685039370078741" top="0.59055118110236227" bottom="0.39370078740157483" header="0.51181102362204722" footer="0.51181102362204722"/>
  <pageSetup paperSize="9" scale="8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42"/>
  <sheetViews>
    <sheetView showZeros="0" view="pageBreakPreview" topLeftCell="A99" zoomScale="110" zoomScaleNormal="70" zoomScaleSheetLayoutView="110" workbookViewId="0">
      <selection activeCell="D113" sqref="D113"/>
    </sheetView>
  </sheetViews>
  <sheetFormatPr defaultRowHeight="13.5"/>
  <cols>
    <col min="1" max="1" width="16.375" style="2" customWidth="1"/>
    <col min="2" max="2" width="5.5" style="2" bestFit="1" customWidth="1"/>
    <col min="3" max="3" width="37.5" style="2" customWidth="1"/>
    <col min="4" max="6" width="12.5" style="3" customWidth="1"/>
    <col min="7" max="7" width="3" style="2" customWidth="1"/>
    <col min="8" max="8" width="16.375" style="2" customWidth="1"/>
    <col min="9" max="9" width="5.5" style="2" customWidth="1"/>
    <col min="10" max="10" width="37.5" style="2" customWidth="1"/>
    <col min="11" max="13" width="12.5" style="3" customWidth="1"/>
    <col min="14" max="14" width="2.625" style="2" customWidth="1"/>
    <col min="15" max="16384" width="9" style="2"/>
  </cols>
  <sheetData>
    <row r="1" spans="1:14" ht="18.75" customHeight="1">
      <c r="F1" s="4"/>
      <c r="M1" s="4"/>
    </row>
    <row r="2" spans="1:14" ht="18.75" customHeight="1">
      <c r="A2" s="145" t="s">
        <v>111</v>
      </c>
      <c r="F2" s="2"/>
    </row>
    <row r="3" spans="1:14" s="30" customFormat="1" ht="18.75" customHeight="1" thickBot="1">
      <c r="C3" s="31"/>
      <c r="D3" s="597" t="s">
        <v>813</v>
      </c>
      <c r="E3" s="597"/>
      <c r="F3" s="597"/>
      <c r="G3" s="32"/>
      <c r="J3" s="31"/>
      <c r="K3" s="597" t="s">
        <v>813</v>
      </c>
      <c r="L3" s="597"/>
      <c r="M3" s="597"/>
      <c r="N3" s="32"/>
    </row>
    <row r="4" spans="1:14" s="33" customFormat="1" ht="18.75" customHeight="1">
      <c r="A4" s="160"/>
      <c r="B4" s="161"/>
      <c r="C4" s="162" t="s">
        <v>109</v>
      </c>
      <c r="D4" s="598" t="s">
        <v>113</v>
      </c>
      <c r="E4" s="598"/>
      <c r="F4" s="599"/>
      <c r="G4" s="32"/>
      <c r="H4" s="160"/>
      <c r="I4" s="161"/>
      <c r="J4" s="162" t="s">
        <v>109</v>
      </c>
      <c r="K4" s="598" t="s">
        <v>113</v>
      </c>
      <c r="L4" s="598"/>
      <c r="M4" s="599"/>
      <c r="N4" s="32"/>
    </row>
    <row r="5" spans="1:14" s="33" customFormat="1" ht="18.75" customHeight="1">
      <c r="A5" s="163" t="s">
        <v>108</v>
      </c>
      <c r="B5" s="164"/>
      <c r="C5" s="165"/>
      <c r="D5" s="166" t="s">
        <v>130</v>
      </c>
      <c r="E5" s="166" t="s">
        <v>321</v>
      </c>
      <c r="F5" s="167" t="s">
        <v>6</v>
      </c>
      <c r="G5" s="32"/>
      <c r="H5" s="163" t="s">
        <v>108</v>
      </c>
      <c r="I5" s="164"/>
      <c r="J5" s="165"/>
      <c r="K5" s="166" t="s">
        <v>130</v>
      </c>
      <c r="L5" s="166" t="s">
        <v>321</v>
      </c>
      <c r="M5" s="167" t="s">
        <v>6</v>
      </c>
    </row>
    <row r="6" spans="1:14" s="33" customFormat="1" ht="18.75" customHeight="1">
      <c r="A6" s="582" t="s">
        <v>17</v>
      </c>
      <c r="B6" s="168">
        <v>11</v>
      </c>
      <c r="C6" s="169" t="s">
        <v>16</v>
      </c>
      <c r="D6" s="170"/>
      <c r="E6" s="170"/>
      <c r="F6" s="171">
        <f t="shared" ref="F6:F51" si="0">D6+E6</f>
        <v>0</v>
      </c>
      <c r="G6" s="30"/>
      <c r="H6" s="582" t="s">
        <v>60</v>
      </c>
      <c r="I6" s="168">
        <v>271</v>
      </c>
      <c r="J6" s="173" t="s">
        <v>59</v>
      </c>
      <c r="K6" s="174">
        <v>18</v>
      </c>
      <c r="L6" s="174"/>
      <c r="M6" s="175">
        <f t="shared" ref="M6:M50" si="1">K6+L6</f>
        <v>18</v>
      </c>
    </row>
    <row r="7" spans="1:14" s="33" customFormat="1" ht="18.75" customHeight="1">
      <c r="A7" s="583"/>
      <c r="B7" s="172">
        <v>21</v>
      </c>
      <c r="C7" s="173" t="s">
        <v>18</v>
      </c>
      <c r="D7" s="174">
        <v>396</v>
      </c>
      <c r="E7" s="174">
        <v>2</v>
      </c>
      <c r="F7" s="175">
        <f>D7+E7</f>
        <v>398</v>
      </c>
      <c r="G7" s="30"/>
      <c r="H7" s="583"/>
      <c r="I7" s="172">
        <v>281</v>
      </c>
      <c r="J7" s="173" t="s">
        <v>12</v>
      </c>
      <c r="K7" s="174"/>
      <c r="L7" s="174"/>
      <c r="M7" s="175">
        <f t="shared" si="1"/>
        <v>0</v>
      </c>
    </row>
    <row r="8" spans="1:14" s="33" customFormat="1" ht="18.75" customHeight="1">
      <c r="A8" s="583"/>
      <c r="B8" s="172">
        <v>22</v>
      </c>
      <c r="C8" s="173" t="s">
        <v>19</v>
      </c>
      <c r="D8" s="174"/>
      <c r="E8" s="174"/>
      <c r="F8" s="175">
        <f t="shared" si="0"/>
        <v>0</v>
      </c>
      <c r="G8" s="30"/>
      <c r="H8" s="583"/>
      <c r="I8" s="172">
        <v>291</v>
      </c>
      <c r="J8" s="173" t="s">
        <v>811</v>
      </c>
      <c r="K8" s="174"/>
      <c r="L8" s="174"/>
      <c r="M8" s="175">
        <f t="shared" si="1"/>
        <v>0</v>
      </c>
    </row>
    <row r="9" spans="1:14" s="33" customFormat="1" ht="18.75" customHeight="1">
      <c r="A9" s="583"/>
      <c r="B9" s="172">
        <v>23</v>
      </c>
      <c r="C9" s="173" t="s">
        <v>20</v>
      </c>
      <c r="D9" s="174"/>
      <c r="E9" s="174"/>
      <c r="F9" s="175">
        <f t="shared" si="0"/>
        <v>0</v>
      </c>
      <c r="G9" s="30"/>
      <c r="H9" s="583"/>
      <c r="I9" s="172">
        <v>301</v>
      </c>
      <c r="J9" s="173" t="s">
        <v>62</v>
      </c>
      <c r="K9" s="174">
        <v>38114</v>
      </c>
      <c r="L9" s="174">
        <v>105154</v>
      </c>
      <c r="M9" s="175">
        <f t="shared" si="1"/>
        <v>143268</v>
      </c>
    </row>
    <row r="10" spans="1:14" s="33" customFormat="1" ht="18.75" customHeight="1">
      <c r="A10" s="583"/>
      <c r="B10" s="172">
        <v>24</v>
      </c>
      <c r="C10" s="173" t="s">
        <v>21</v>
      </c>
      <c r="D10" s="174"/>
      <c r="E10" s="174"/>
      <c r="F10" s="175">
        <f t="shared" si="0"/>
        <v>0</v>
      </c>
      <c r="G10" s="30"/>
      <c r="H10" s="583"/>
      <c r="I10" s="172">
        <v>311</v>
      </c>
      <c r="J10" s="173" t="s">
        <v>63</v>
      </c>
      <c r="K10" s="174"/>
      <c r="L10" s="174">
        <v>2118</v>
      </c>
      <c r="M10" s="175">
        <f t="shared" si="1"/>
        <v>2118</v>
      </c>
    </row>
    <row r="11" spans="1:14" s="33" customFormat="1" ht="18.75" customHeight="1">
      <c r="A11" s="583"/>
      <c r="B11" s="172">
        <v>31</v>
      </c>
      <c r="C11" s="173" t="s">
        <v>22</v>
      </c>
      <c r="D11" s="174"/>
      <c r="E11" s="174">
        <v>1</v>
      </c>
      <c r="F11" s="175">
        <f t="shared" si="0"/>
        <v>1</v>
      </c>
      <c r="G11" s="30"/>
      <c r="H11" s="583"/>
      <c r="I11" s="172">
        <v>320</v>
      </c>
      <c r="J11" s="173" t="s">
        <v>377</v>
      </c>
      <c r="K11" s="174"/>
      <c r="L11" s="174">
        <v>24</v>
      </c>
      <c r="M11" s="175">
        <f t="shared" si="1"/>
        <v>24</v>
      </c>
    </row>
    <row r="12" spans="1:14" s="33" customFormat="1" ht="18.75" customHeight="1">
      <c r="A12" s="583"/>
      <c r="B12" s="172">
        <v>41</v>
      </c>
      <c r="C12" s="173" t="s">
        <v>23</v>
      </c>
      <c r="D12" s="174"/>
      <c r="E12" s="174"/>
      <c r="F12" s="175">
        <f t="shared" si="0"/>
        <v>0</v>
      </c>
      <c r="G12" s="30"/>
      <c r="H12" s="583"/>
      <c r="I12" s="172">
        <v>321</v>
      </c>
      <c r="J12" s="173" t="s">
        <v>378</v>
      </c>
      <c r="K12" s="174"/>
      <c r="L12" s="174">
        <v>61</v>
      </c>
      <c r="M12" s="175">
        <f t="shared" si="1"/>
        <v>61</v>
      </c>
    </row>
    <row r="13" spans="1:14" s="33" customFormat="1" ht="18.75" customHeight="1">
      <c r="A13" s="583"/>
      <c r="B13" s="172">
        <v>51</v>
      </c>
      <c r="C13" s="173" t="s">
        <v>24</v>
      </c>
      <c r="D13" s="174"/>
      <c r="E13" s="174"/>
      <c r="F13" s="175">
        <f t="shared" si="0"/>
        <v>0</v>
      </c>
      <c r="G13" s="30"/>
      <c r="H13" s="583"/>
      <c r="I13" s="172">
        <v>322</v>
      </c>
      <c r="J13" s="173" t="s">
        <v>64</v>
      </c>
      <c r="K13" s="174"/>
      <c r="L13" s="174"/>
      <c r="M13" s="175">
        <f t="shared" si="1"/>
        <v>0</v>
      </c>
    </row>
    <row r="14" spans="1:14" s="33" customFormat="1" ht="18.75" customHeight="1">
      <c r="A14" s="583"/>
      <c r="B14" s="172">
        <v>61</v>
      </c>
      <c r="C14" s="173" t="s">
        <v>25</v>
      </c>
      <c r="D14" s="174"/>
      <c r="E14" s="174"/>
      <c r="F14" s="175">
        <f t="shared" si="0"/>
        <v>0</v>
      </c>
      <c r="G14" s="30"/>
      <c r="H14" s="583"/>
      <c r="I14" s="172">
        <v>323</v>
      </c>
      <c r="J14" s="173" t="s">
        <v>65</v>
      </c>
      <c r="K14" s="174"/>
      <c r="L14" s="174">
        <v>20</v>
      </c>
      <c r="M14" s="175">
        <f t="shared" si="1"/>
        <v>20</v>
      </c>
    </row>
    <row r="15" spans="1:14" s="33" customFormat="1" ht="18.75" customHeight="1">
      <c r="A15" s="583"/>
      <c r="B15" s="172">
        <v>71</v>
      </c>
      <c r="C15" s="173" t="s">
        <v>26</v>
      </c>
      <c r="D15" s="174"/>
      <c r="E15" s="174"/>
      <c r="F15" s="175">
        <f t="shared" si="0"/>
        <v>0</v>
      </c>
      <c r="G15" s="30"/>
      <c r="H15" s="583"/>
      <c r="I15" s="172">
        <v>324</v>
      </c>
      <c r="J15" s="173" t="s">
        <v>66</v>
      </c>
      <c r="K15" s="174"/>
      <c r="L15" s="174">
        <v>1</v>
      </c>
      <c r="M15" s="175">
        <f t="shared" si="1"/>
        <v>1</v>
      </c>
    </row>
    <row r="16" spans="1:14" s="33" customFormat="1" ht="18.75" customHeight="1">
      <c r="A16" s="583"/>
      <c r="B16" s="176">
        <v>81</v>
      </c>
      <c r="C16" s="165" t="s">
        <v>27</v>
      </c>
      <c r="D16" s="177"/>
      <c r="E16" s="177">
        <v>10</v>
      </c>
      <c r="F16" s="178">
        <f t="shared" si="0"/>
        <v>10</v>
      </c>
      <c r="G16" s="30"/>
      <c r="H16" s="583"/>
      <c r="I16" s="172">
        <v>331</v>
      </c>
      <c r="J16" s="173" t="s">
        <v>67</v>
      </c>
      <c r="K16" s="174"/>
      <c r="L16" s="174"/>
      <c r="M16" s="175">
        <f t="shared" si="1"/>
        <v>0</v>
      </c>
    </row>
    <row r="17" spans="1:13" s="33" customFormat="1" ht="18.75" customHeight="1">
      <c r="A17" s="584"/>
      <c r="B17" s="588" t="s">
        <v>110</v>
      </c>
      <c r="C17" s="590"/>
      <c r="D17" s="177">
        <f>SUM(D6:D16)</f>
        <v>396</v>
      </c>
      <c r="E17" s="177">
        <f>SUM(E6:E16)</f>
        <v>13</v>
      </c>
      <c r="F17" s="178">
        <f>D17+E17</f>
        <v>409</v>
      </c>
      <c r="G17" s="30"/>
      <c r="H17" s="583"/>
      <c r="I17" s="172">
        <v>341</v>
      </c>
      <c r="J17" s="173" t="s">
        <v>68</v>
      </c>
      <c r="K17" s="174"/>
      <c r="L17" s="174"/>
      <c r="M17" s="175">
        <f t="shared" si="1"/>
        <v>0</v>
      </c>
    </row>
    <row r="18" spans="1:13" s="33" customFormat="1" ht="18.75" customHeight="1">
      <c r="A18" s="582" t="s">
        <v>29</v>
      </c>
      <c r="B18" s="168">
        <v>91</v>
      </c>
      <c r="C18" s="173" t="s">
        <v>28</v>
      </c>
      <c r="D18" s="174">
        <v>6033.2719999999999</v>
      </c>
      <c r="E18" s="174"/>
      <c r="F18" s="175">
        <f t="shared" si="0"/>
        <v>6033.2719999999999</v>
      </c>
      <c r="G18" s="30"/>
      <c r="H18" s="583"/>
      <c r="I18" s="172">
        <v>351</v>
      </c>
      <c r="J18" s="173" t="s">
        <v>69</v>
      </c>
      <c r="K18" s="174">
        <v>126</v>
      </c>
      <c r="L18" s="174">
        <v>12175</v>
      </c>
      <c r="M18" s="175">
        <f t="shared" si="1"/>
        <v>12301</v>
      </c>
    </row>
    <row r="19" spans="1:13" s="33" customFormat="1" ht="18.75" customHeight="1">
      <c r="A19" s="583"/>
      <c r="B19" s="172">
        <v>92</v>
      </c>
      <c r="C19" s="173" t="s">
        <v>13</v>
      </c>
      <c r="D19" s="174"/>
      <c r="E19" s="174"/>
      <c r="F19" s="175">
        <f t="shared" si="0"/>
        <v>0</v>
      </c>
      <c r="G19" s="30"/>
      <c r="H19" s="583"/>
      <c r="I19" s="172">
        <v>361</v>
      </c>
      <c r="J19" s="173" t="s">
        <v>70</v>
      </c>
      <c r="K19" s="174">
        <v>18</v>
      </c>
      <c r="L19" s="174">
        <v>3</v>
      </c>
      <c r="M19" s="175">
        <f t="shared" si="1"/>
        <v>21</v>
      </c>
    </row>
    <row r="20" spans="1:13" s="33" customFormat="1" ht="18.75" customHeight="1">
      <c r="A20" s="583"/>
      <c r="B20" s="172">
        <v>101</v>
      </c>
      <c r="C20" s="173" t="s">
        <v>30</v>
      </c>
      <c r="D20" s="174"/>
      <c r="E20" s="174"/>
      <c r="F20" s="175">
        <f t="shared" si="0"/>
        <v>0</v>
      </c>
      <c r="G20" s="30"/>
      <c r="H20" s="583"/>
      <c r="I20" s="176">
        <v>371</v>
      </c>
      <c r="J20" s="58" t="s">
        <v>11</v>
      </c>
      <c r="K20" s="177">
        <v>1716</v>
      </c>
      <c r="L20" s="177">
        <v>5</v>
      </c>
      <c r="M20" s="178">
        <f t="shared" si="1"/>
        <v>1721</v>
      </c>
    </row>
    <row r="21" spans="1:13" s="33" customFormat="1" ht="18.75" customHeight="1">
      <c r="A21" s="583"/>
      <c r="B21" s="172">
        <v>111</v>
      </c>
      <c r="C21" s="173" t="s">
        <v>31</v>
      </c>
      <c r="D21" s="174"/>
      <c r="E21" s="174"/>
      <c r="F21" s="175">
        <f t="shared" si="0"/>
        <v>0</v>
      </c>
      <c r="G21" s="30"/>
      <c r="H21" s="584"/>
      <c r="I21" s="588" t="s">
        <v>110</v>
      </c>
      <c r="J21" s="590"/>
      <c r="K21" s="177">
        <f>SUM(K6:K20)</f>
        <v>39992</v>
      </c>
      <c r="L21" s="177">
        <f>SUM(L6:L20)</f>
        <v>119561</v>
      </c>
      <c r="M21" s="178">
        <f t="shared" si="1"/>
        <v>159553</v>
      </c>
    </row>
    <row r="22" spans="1:13" s="33" customFormat="1" ht="18.75" customHeight="1">
      <c r="A22" s="583"/>
      <c r="B22" s="172">
        <v>112</v>
      </c>
      <c r="C22" s="173" t="s">
        <v>32</v>
      </c>
      <c r="D22" s="174">
        <v>660</v>
      </c>
      <c r="E22" s="174"/>
      <c r="F22" s="175">
        <f t="shared" si="0"/>
        <v>660</v>
      </c>
      <c r="G22" s="30"/>
      <c r="H22" s="582" t="s">
        <v>72</v>
      </c>
      <c r="I22" s="168">
        <v>381</v>
      </c>
      <c r="J22" s="173" t="s">
        <v>71</v>
      </c>
      <c r="K22" s="174"/>
      <c r="L22" s="174"/>
      <c r="M22" s="175">
        <f t="shared" si="1"/>
        <v>0</v>
      </c>
    </row>
    <row r="23" spans="1:13" s="33" customFormat="1" ht="18.75" customHeight="1">
      <c r="A23" s="583"/>
      <c r="B23" s="176">
        <v>121</v>
      </c>
      <c r="C23" s="165" t="s">
        <v>33</v>
      </c>
      <c r="D23" s="177"/>
      <c r="E23" s="177"/>
      <c r="F23" s="178">
        <f t="shared" si="0"/>
        <v>0</v>
      </c>
      <c r="G23" s="30"/>
      <c r="H23" s="583"/>
      <c r="I23" s="172">
        <v>391</v>
      </c>
      <c r="J23" s="173" t="s">
        <v>73</v>
      </c>
      <c r="K23" s="174"/>
      <c r="L23" s="174"/>
      <c r="M23" s="175">
        <f t="shared" si="1"/>
        <v>0</v>
      </c>
    </row>
    <row r="24" spans="1:13" s="33" customFormat="1" ht="18.75" customHeight="1">
      <c r="A24" s="584"/>
      <c r="B24" s="588" t="s">
        <v>110</v>
      </c>
      <c r="C24" s="590"/>
      <c r="D24" s="177">
        <f>SUM(D18:D23)</f>
        <v>6693.2719999999999</v>
      </c>
      <c r="E24" s="177">
        <v>0</v>
      </c>
      <c r="F24" s="178">
        <f t="shared" si="0"/>
        <v>6693.2719999999999</v>
      </c>
      <c r="G24" s="30"/>
      <c r="H24" s="583"/>
      <c r="I24" s="172">
        <v>401</v>
      </c>
      <c r="J24" s="173" t="s">
        <v>74</v>
      </c>
      <c r="K24" s="174"/>
      <c r="L24" s="174">
        <v>1</v>
      </c>
      <c r="M24" s="175">
        <f t="shared" si="1"/>
        <v>1</v>
      </c>
    </row>
    <row r="25" spans="1:13" s="33" customFormat="1" ht="18.75" customHeight="1">
      <c r="A25" s="582" t="s">
        <v>34</v>
      </c>
      <c r="B25" s="168">
        <v>131</v>
      </c>
      <c r="C25" s="173" t="s">
        <v>15</v>
      </c>
      <c r="D25" s="174"/>
      <c r="E25" s="174"/>
      <c r="F25" s="175">
        <f t="shared" si="0"/>
        <v>0</v>
      </c>
      <c r="G25" s="30"/>
      <c r="H25" s="583"/>
      <c r="I25" s="172">
        <v>411</v>
      </c>
      <c r="J25" s="173" t="s">
        <v>75</v>
      </c>
      <c r="K25" s="174"/>
      <c r="L25" s="174"/>
      <c r="M25" s="175">
        <f t="shared" si="1"/>
        <v>0</v>
      </c>
    </row>
    <row r="26" spans="1:13" s="33" customFormat="1" ht="18.75" customHeight="1">
      <c r="A26" s="583"/>
      <c r="B26" s="172">
        <v>141</v>
      </c>
      <c r="C26" s="173" t="s">
        <v>35</v>
      </c>
      <c r="D26" s="174"/>
      <c r="E26" s="174"/>
      <c r="F26" s="175">
        <f t="shared" si="0"/>
        <v>0</v>
      </c>
      <c r="G26" s="30"/>
      <c r="H26" s="583"/>
      <c r="I26" s="172">
        <v>421</v>
      </c>
      <c r="J26" s="173" t="s">
        <v>76</v>
      </c>
      <c r="K26" s="174">
        <v>556</v>
      </c>
      <c r="L26" s="174">
        <v>222</v>
      </c>
      <c r="M26" s="175">
        <f t="shared" si="1"/>
        <v>778</v>
      </c>
    </row>
    <row r="27" spans="1:13" s="33" customFormat="1" ht="18.75" customHeight="1">
      <c r="A27" s="583"/>
      <c r="B27" s="172">
        <v>151</v>
      </c>
      <c r="C27" s="173" t="s">
        <v>36</v>
      </c>
      <c r="D27" s="174"/>
      <c r="E27" s="174"/>
      <c r="F27" s="175">
        <f t="shared" si="0"/>
        <v>0</v>
      </c>
      <c r="G27" s="30"/>
      <c r="H27" s="583"/>
      <c r="I27" s="172">
        <v>422</v>
      </c>
      <c r="J27" s="173" t="s">
        <v>77</v>
      </c>
      <c r="K27" s="174">
        <v>56</v>
      </c>
      <c r="L27" s="174">
        <v>28</v>
      </c>
      <c r="M27" s="175">
        <f t="shared" si="1"/>
        <v>84</v>
      </c>
    </row>
    <row r="28" spans="1:13" s="33" customFormat="1" ht="18.75" customHeight="1">
      <c r="A28" s="583"/>
      <c r="B28" s="172">
        <v>161</v>
      </c>
      <c r="C28" s="173" t="s">
        <v>37</v>
      </c>
      <c r="D28" s="174">
        <v>72</v>
      </c>
      <c r="E28" s="174">
        <v>3400</v>
      </c>
      <c r="F28" s="175">
        <f t="shared" si="0"/>
        <v>3472</v>
      </c>
      <c r="G28" s="30"/>
      <c r="H28" s="583"/>
      <c r="I28" s="172">
        <v>423</v>
      </c>
      <c r="J28" s="173" t="s">
        <v>78</v>
      </c>
      <c r="K28" s="174"/>
      <c r="L28" s="174">
        <v>1282</v>
      </c>
      <c r="M28" s="175">
        <f t="shared" si="1"/>
        <v>1282</v>
      </c>
    </row>
    <row r="29" spans="1:13" s="33" customFormat="1" ht="18.75" customHeight="1">
      <c r="A29" s="583"/>
      <c r="B29" s="172">
        <v>162</v>
      </c>
      <c r="C29" s="173" t="s">
        <v>14</v>
      </c>
      <c r="D29" s="174"/>
      <c r="E29" s="174">
        <v>70732</v>
      </c>
      <c r="F29" s="175">
        <f t="shared" si="0"/>
        <v>70732</v>
      </c>
      <c r="G29" s="30"/>
      <c r="H29" s="583"/>
      <c r="I29" s="172">
        <v>424</v>
      </c>
      <c r="J29" s="173" t="s">
        <v>79</v>
      </c>
      <c r="K29" s="174"/>
      <c r="L29" s="174"/>
      <c r="M29" s="175">
        <f t="shared" si="1"/>
        <v>0</v>
      </c>
    </row>
    <row r="30" spans="1:13" s="33" customFormat="1" ht="18.75" customHeight="1">
      <c r="A30" s="583"/>
      <c r="B30" s="172">
        <v>171</v>
      </c>
      <c r="C30" s="173" t="s">
        <v>38</v>
      </c>
      <c r="D30" s="174"/>
      <c r="E30" s="174"/>
      <c r="F30" s="175">
        <f t="shared" si="0"/>
        <v>0</v>
      </c>
      <c r="G30" s="30"/>
      <c r="H30" s="583"/>
      <c r="I30" s="176">
        <v>425</v>
      </c>
      <c r="J30" s="165" t="s">
        <v>80</v>
      </c>
      <c r="K30" s="177"/>
      <c r="L30" s="177">
        <v>3</v>
      </c>
      <c r="M30" s="178">
        <f t="shared" si="1"/>
        <v>3</v>
      </c>
    </row>
    <row r="31" spans="1:13" s="33" customFormat="1" ht="18.75" customHeight="1">
      <c r="A31" s="583"/>
      <c r="B31" s="172">
        <v>181</v>
      </c>
      <c r="C31" s="173" t="s">
        <v>39</v>
      </c>
      <c r="D31" s="174"/>
      <c r="E31" s="174"/>
      <c r="F31" s="175">
        <f t="shared" si="0"/>
        <v>0</v>
      </c>
      <c r="G31" s="30"/>
      <c r="H31" s="584"/>
      <c r="I31" s="588" t="s">
        <v>110</v>
      </c>
      <c r="J31" s="590"/>
      <c r="K31" s="177">
        <f>SUM(K22:K30)</f>
        <v>612</v>
      </c>
      <c r="L31" s="177">
        <f>SUM(L22:L30)</f>
        <v>1536</v>
      </c>
      <c r="M31" s="178">
        <f t="shared" si="1"/>
        <v>2148</v>
      </c>
    </row>
    <row r="32" spans="1:13" s="33" customFormat="1" ht="18.75" customHeight="1">
      <c r="A32" s="583"/>
      <c r="B32" s="172">
        <v>191</v>
      </c>
      <c r="C32" s="173" t="s">
        <v>40</v>
      </c>
      <c r="D32" s="174"/>
      <c r="E32" s="174"/>
      <c r="F32" s="175">
        <f t="shared" si="0"/>
        <v>0</v>
      </c>
      <c r="G32" s="30"/>
      <c r="H32" s="582" t="s">
        <v>121</v>
      </c>
      <c r="I32" s="168">
        <v>431</v>
      </c>
      <c r="J32" s="173" t="s">
        <v>81</v>
      </c>
      <c r="K32" s="174"/>
      <c r="L32" s="174"/>
      <c r="M32" s="175">
        <f t="shared" si="1"/>
        <v>0</v>
      </c>
    </row>
    <row r="33" spans="1:13" s="33" customFormat="1" ht="18.75" customHeight="1">
      <c r="A33" s="583"/>
      <c r="B33" s="172">
        <v>201</v>
      </c>
      <c r="C33" s="173" t="s">
        <v>41</v>
      </c>
      <c r="D33" s="174"/>
      <c r="E33" s="174"/>
      <c r="F33" s="175">
        <f t="shared" si="0"/>
        <v>0</v>
      </c>
      <c r="G33" s="30"/>
      <c r="H33" s="583"/>
      <c r="I33" s="172">
        <v>441</v>
      </c>
      <c r="J33" s="173" t="s">
        <v>82</v>
      </c>
      <c r="K33" s="174"/>
      <c r="L33" s="174">
        <v>12</v>
      </c>
      <c r="M33" s="175">
        <f t="shared" si="1"/>
        <v>12</v>
      </c>
    </row>
    <row r="34" spans="1:13" s="33" customFormat="1" ht="18.75" customHeight="1">
      <c r="A34" s="583"/>
      <c r="B34" s="176">
        <v>211</v>
      </c>
      <c r="C34" s="165" t="s">
        <v>42</v>
      </c>
      <c r="D34" s="177"/>
      <c r="E34" s="177">
        <v>26943</v>
      </c>
      <c r="F34" s="178">
        <f t="shared" si="0"/>
        <v>26943</v>
      </c>
      <c r="G34" s="30"/>
      <c r="H34" s="583"/>
      <c r="I34" s="172">
        <v>442</v>
      </c>
      <c r="J34" s="173" t="s">
        <v>83</v>
      </c>
      <c r="K34" s="174"/>
      <c r="L34" s="174"/>
      <c r="M34" s="175">
        <f t="shared" si="1"/>
        <v>0</v>
      </c>
    </row>
    <row r="35" spans="1:13" s="33" customFormat="1" ht="18.75" customHeight="1">
      <c r="A35" s="584"/>
      <c r="B35" s="588" t="s">
        <v>110</v>
      </c>
      <c r="C35" s="590"/>
      <c r="D35" s="177">
        <f>SUM(D25:D34)</f>
        <v>72</v>
      </c>
      <c r="E35" s="177">
        <f>SUM(E25:E34)</f>
        <v>101075</v>
      </c>
      <c r="F35" s="178">
        <f t="shared" si="0"/>
        <v>101147</v>
      </c>
      <c r="G35" s="30"/>
      <c r="H35" s="583"/>
      <c r="I35" s="172">
        <v>443</v>
      </c>
      <c r="J35" s="173" t="s">
        <v>84</v>
      </c>
      <c r="K35" s="174">
        <v>820</v>
      </c>
      <c r="L35" s="174"/>
      <c r="M35" s="175">
        <f t="shared" si="1"/>
        <v>820</v>
      </c>
    </row>
    <row r="36" spans="1:13" s="33" customFormat="1" ht="18.75" customHeight="1">
      <c r="A36" s="582" t="s">
        <v>44</v>
      </c>
      <c r="B36" s="168">
        <v>221</v>
      </c>
      <c r="C36" s="173" t="s">
        <v>43</v>
      </c>
      <c r="D36" s="174"/>
      <c r="E36" s="174"/>
      <c r="F36" s="175">
        <f t="shared" si="0"/>
        <v>0</v>
      </c>
      <c r="G36" s="30"/>
      <c r="H36" s="583"/>
      <c r="I36" s="172">
        <v>444</v>
      </c>
      <c r="J36" s="173" t="s">
        <v>85</v>
      </c>
      <c r="K36" s="174">
        <v>20630</v>
      </c>
      <c r="L36" s="174"/>
      <c r="M36" s="175">
        <f t="shared" si="1"/>
        <v>20630</v>
      </c>
    </row>
    <row r="37" spans="1:13" s="33" customFormat="1" ht="18.75" customHeight="1">
      <c r="A37" s="583"/>
      <c r="B37" s="172">
        <v>222</v>
      </c>
      <c r="C37" s="173" t="s">
        <v>45</v>
      </c>
      <c r="D37" s="174"/>
      <c r="E37" s="174"/>
      <c r="F37" s="175">
        <f t="shared" si="0"/>
        <v>0</v>
      </c>
      <c r="G37" s="30"/>
      <c r="H37" s="583"/>
      <c r="I37" s="172">
        <v>451</v>
      </c>
      <c r="J37" s="173" t="s">
        <v>86</v>
      </c>
      <c r="K37" s="174">
        <v>996</v>
      </c>
      <c r="L37" s="174"/>
      <c r="M37" s="175">
        <f t="shared" si="1"/>
        <v>996</v>
      </c>
    </row>
    <row r="38" spans="1:13" s="33" customFormat="1" ht="18.75" customHeight="1">
      <c r="A38" s="583"/>
      <c r="B38" s="172">
        <v>231</v>
      </c>
      <c r="C38" s="173" t="s">
        <v>46</v>
      </c>
      <c r="D38" s="174">
        <v>20</v>
      </c>
      <c r="E38" s="174"/>
      <c r="F38" s="175">
        <f t="shared" si="0"/>
        <v>20</v>
      </c>
      <c r="G38" s="30"/>
      <c r="H38" s="583"/>
      <c r="I38" s="172">
        <v>461</v>
      </c>
      <c r="J38" s="173" t="s">
        <v>87</v>
      </c>
      <c r="K38" s="174"/>
      <c r="L38" s="174"/>
      <c r="M38" s="175">
        <f t="shared" si="1"/>
        <v>0</v>
      </c>
    </row>
    <row r="39" spans="1:13" s="33" customFormat="1" ht="18.75" customHeight="1">
      <c r="A39" s="583"/>
      <c r="B39" s="172">
        <v>241</v>
      </c>
      <c r="C39" s="173" t="s">
        <v>47</v>
      </c>
      <c r="D39" s="174">
        <v>200</v>
      </c>
      <c r="E39" s="174">
        <v>83</v>
      </c>
      <c r="F39" s="175">
        <f t="shared" si="0"/>
        <v>283</v>
      </c>
      <c r="G39" s="30"/>
      <c r="H39" s="583"/>
      <c r="I39" s="176">
        <v>471</v>
      </c>
      <c r="J39" s="165" t="s">
        <v>88</v>
      </c>
      <c r="K39" s="177">
        <v>3268</v>
      </c>
      <c r="L39" s="177"/>
      <c r="M39" s="178">
        <f t="shared" si="1"/>
        <v>3268</v>
      </c>
    </row>
    <row r="40" spans="1:13" s="33" customFormat="1" ht="18.75" customHeight="1">
      <c r="A40" s="583"/>
      <c r="B40" s="172">
        <v>251</v>
      </c>
      <c r="C40" s="173" t="s">
        <v>48</v>
      </c>
      <c r="D40" s="174"/>
      <c r="E40" s="174"/>
      <c r="F40" s="175">
        <f t="shared" si="0"/>
        <v>0</v>
      </c>
      <c r="G40" s="30"/>
      <c r="H40" s="584"/>
      <c r="I40" s="588" t="s">
        <v>110</v>
      </c>
      <c r="J40" s="590"/>
      <c r="K40" s="177">
        <f>SUM(K32:K39)</f>
        <v>25714</v>
      </c>
      <c r="L40" s="177">
        <f>SUM(L32:L39)</f>
        <v>12</v>
      </c>
      <c r="M40" s="178">
        <f t="shared" si="1"/>
        <v>25726</v>
      </c>
    </row>
    <row r="41" spans="1:13" s="33" customFormat="1" ht="18.75" customHeight="1">
      <c r="A41" s="583"/>
      <c r="B41" s="172">
        <v>252</v>
      </c>
      <c r="C41" s="173" t="s">
        <v>49</v>
      </c>
      <c r="D41" s="174"/>
      <c r="E41" s="174">
        <v>192</v>
      </c>
      <c r="F41" s="175">
        <f t="shared" si="0"/>
        <v>192</v>
      </c>
      <c r="G41" s="30"/>
      <c r="H41" s="582" t="s">
        <v>89</v>
      </c>
      <c r="I41" s="168">
        <v>481</v>
      </c>
      <c r="J41" s="173" t="s">
        <v>9</v>
      </c>
      <c r="K41" s="174">
        <v>66216.960000000006</v>
      </c>
      <c r="L41" s="174">
        <v>1200</v>
      </c>
      <c r="M41" s="175">
        <f t="shared" si="1"/>
        <v>67416.960000000006</v>
      </c>
    </row>
    <row r="42" spans="1:13" s="33" customFormat="1" ht="18.75" customHeight="1">
      <c r="A42" s="583"/>
      <c r="B42" s="172">
        <v>253</v>
      </c>
      <c r="C42" s="173" t="s">
        <v>50</v>
      </c>
      <c r="D42" s="174"/>
      <c r="E42" s="174"/>
      <c r="F42" s="175">
        <f t="shared" si="0"/>
        <v>0</v>
      </c>
      <c r="G42" s="30"/>
      <c r="H42" s="583"/>
      <c r="I42" s="172">
        <v>491</v>
      </c>
      <c r="J42" s="173" t="s">
        <v>10</v>
      </c>
      <c r="K42" s="174">
        <v>2380</v>
      </c>
      <c r="L42" s="174"/>
      <c r="M42" s="175">
        <f t="shared" si="1"/>
        <v>2380</v>
      </c>
    </row>
    <row r="43" spans="1:13" s="33" customFormat="1" ht="18.75" customHeight="1">
      <c r="A43" s="583"/>
      <c r="B43" s="172">
        <v>254</v>
      </c>
      <c r="C43" s="173" t="s">
        <v>51</v>
      </c>
      <c r="D43" s="174"/>
      <c r="E43" s="174">
        <v>6</v>
      </c>
      <c r="F43" s="175">
        <f t="shared" si="0"/>
        <v>6</v>
      </c>
      <c r="G43" s="30"/>
      <c r="H43" s="583"/>
      <c r="I43" s="172">
        <v>501</v>
      </c>
      <c r="J43" s="173" t="s">
        <v>90</v>
      </c>
      <c r="K43" s="174"/>
      <c r="L43" s="174"/>
      <c r="M43" s="175">
        <f t="shared" si="1"/>
        <v>0</v>
      </c>
    </row>
    <row r="44" spans="1:13" s="33" customFormat="1" ht="18.75" customHeight="1">
      <c r="A44" s="583"/>
      <c r="B44" s="172">
        <v>255</v>
      </c>
      <c r="C44" s="173" t="s">
        <v>52</v>
      </c>
      <c r="D44" s="174">
        <v>1960</v>
      </c>
      <c r="E44" s="174"/>
      <c r="F44" s="175">
        <f t="shared" si="0"/>
        <v>1960</v>
      </c>
      <c r="G44" s="30"/>
      <c r="H44" s="583"/>
      <c r="I44" s="172">
        <v>511</v>
      </c>
      <c r="J44" s="173" t="s">
        <v>91</v>
      </c>
      <c r="K44" s="174"/>
      <c r="L44" s="174"/>
      <c r="M44" s="175">
        <f t="shared" si="1"/>
        <v>0</v>
      </c>
    </row>
    <row r="45" spans="1:13" s="33" customFormat="1" ht="18.75" customHeight="1">
      <c r="A45" s="583"/>
      <c r="B45" s="172">
        <v>256</v>
      </c>
      <c r="C45" s="173" t="s">
        <v>53</v>
      </c>
      <c r="D45" s="174"/>
      <c r="E45" s="174">
        <v>32</v>
      </c>
      <c r="F45" s="175">
        <f t="shared" si="0"/>
        <v>32</v>
      </c>
      <c r="G45" s="30"/>
      <c r="H45" s="583"/>
      <c r="I45" s="172">
        <v>512</v>
      </c>
      <c r="J45" s="173" t="s">
        <v>92</v>
      </c>
      <c r="K45" s="174"/>
      <c r="L45" s="174">
        <v>1814</v>
      </c>
      <c r="M45" s="175">
        <f t="shared" si="1"/>
        <v>1814</v>
      </c>
    </row>
    <row r="46" spans="1:13" s="33" customFormat="1" ht="18.75" customHeight="1">
      <c r="A46" s="583"/>
      <c r="B46" s="172">
        <v>261</v>
      </c>
      <c r="C46" s="173" t="s">
        <v>54</v>
      </c>
      <c r="D46" s="174">
        <v>574</v>
      </c>
      <c r="E46" s="174">
        <v>11</v>
      </c>
      <c r="F46" s="175">
        <f t="shared" si="0"/>
        <v>585</v>
      </c>
      <c r="G46" s="30"/>
      <c r="H46" s="583"/>
      <c r="I46" s="172">
        <v>521</v>
      </c>
      <c r="J46" s="173" t="s">
        <v>93</v>
      </c>
      <c r="K46" s="174">
        <v>1070</v>
      </c>
      <c r="L46" s="174">
        <v>146</v>
      </c>
      <c r="M46" s="175">
        <f t="shared" si="1"/>
        <v>1216</v>
      </c>
    </row>
    <row r="47" spans="1:13" s="33" customFormat="1" ht="18.75" customHeight="1">
      <c r="A47" s="583"/>
      <c r="B47" s="172">
        <v>262</v>
      </c>
      <c r="C47" s="173" t="s">
        <v>55</v>
      </c>
      <c r="D47" s="174">
        <v>1176</v>
      </c>
      <c r="E47" s="174">
        <v>148</v>
      </c>
      <c r="F47" s="175">
        <f t="shared" si="0"/>
        <v>1324</v>
      </c>
      <c r="G47" s="30"/>
      <c r="H47" s="583"/>
      <c r="I47" s="176">
        <v>531</v>
      </c>
      <c r="J47" s="165" t="s">
        <v>94</v>
      </c>
      <c r="K47" s="177"/>
      <c r="L47" s="177">
        <v>1</v>
      </c>
      <c r="M47" s="178">
        <f t="shared" si="1"/>
        <v>1</v>
      </c>
    </row>
    <row r="48" spans="1:13" s="33" customFormat="1" ht="18.75" customHeight="1">
      <c r="A48" s="583"/>
      <c r="B48" s="172">
        <v>263</v>
      </c>
      <c r="C48" s="173" t="s">
        <v>56</v>
      </c>
      <c r="D48" s="174"/>
      <c r="E48" s="174">
        <v>6</v>
      </c>
      <c r="F48" s="175">
        <f t="shared" si="0"/>
        <v>6</v>
      </c>
      <c r="G48" s="30"/>
      <c r="H48" s="584"/>
      <c r="I48" s="588" t="s">
        <v>110</v>
      </c>
      <c r="J48" s="590"/>
      <c r="K48" s="177">
        <f>SUM(K41:K47)</f>
        <v>69666.960000000006</v>
      </c>
      <c r="L48" s="177">
        <f>SUM(L41:L47)</f>
        <v>3161</v>
      </c>
      <c r="M48" s="178">
        <f t="shared" si="1"/>
        <v>72827.960000000006</v>
      </c>
    </row>
    <row r="49" spans="1:14" s="33" customFormat="1" ht="18.75" customHeight="1">
      <c r="A49" s="583"/>
      <c r="B49" s="172">
        <v>264</v>
      </c>
      <c r="C49" s="173" t="s">
        <v>57</v>
      </c>
      <c r="D49" s="174"/>
      <c r="E49" s="174"/>
      <c r="F49" s="175">
        <f t="shared" si="0"/>
        <v>0</v>
      </c>
      <c r="G49" s="30"/>
      <c r="H49" s="181" t="s">
        <v>95</v>
      </c>
      <c r="I49" s="168">
        <v>541</v>
      </c>
      <c r="J49" s="173" t="s">
        <v>95</v>
      </c>
      <c r="K49" s="182"/>
      <c r="L49" s="42">
        <v>85</v>
      </c>
      <c r="M49" s="175">
        <f t="shared" si="1"/>
        <v>85</v>
      </c>
    </row>
    <row r="50" spans="1:14" s="33" customFormat="1" ht="18.75" customHeight="1">
      <c r="A50" s="583"/>
      <c r="B50" s="176">
        <v>265</v>
      </c>
      <c r="C50" s="165" t="s">
        <v>58</v>
      </c>
      <c r="D50" s="177"/>
      <c r="E50" s="177"/>
      <c r="F50" s="178">
        <f t="shared" si="0"/>
        <v>0</v>
      </c>
      <c r="G50" s="30"/>
      <c r="H50" s="591" t="s">
        <v>112</v>
      </c>
      <c r="I50" s="592"/>
      <c r="J50" s="593"/>
      <c r="K50" s="602">
        <f>D17+D24+D35+D51+K21+K31+K40+K48+K49</f>
        <v>147076.23200000002</v>
      </c>
      <c r="L50" s="602">
        <f>E17+E24+E35+E51+L21+L31+L40+L48+L49</f>
        <v>225921</v>
      </c>
      <c r="M50" s="600">
        <f t="shared" si="1"/>
        <v>372997.23200000002</v>
      </c>
    </row>
    <row r="51" spans="1:14" s="33" customFormat="1" ht="18.75" customHeight="1" thickBot="1">
      <c r="A51" s="585"/>
      <c r="B51" s="586" t="s">
        <v>110</v>
      </c>
      <c r="C51" s="596"/>
      <c r="D51" s="179">
        <f>SUM(D36:D50)</f>
        <v>3930</v>
      </c>
      <c r="E51" s="179">
        <f>SUM(E36:E50)</f>
        <v>478</v>
      </c>
      <c r="F51" s="180">
        <f t="shared" si="0"/>
        <v>4408</v>
      </c>
      <c r="G51" s="30"/>
      <c r="H51" s="594"/>
      <c r="I51" s="595"/>
      <c r="J51" s="596"/>
      <c r="K51" s="603"/>
      <c r="L51" s="603"/>
      <c r="M51" s="601"/>
    </row>
    <row r="52" spans="1:14" ht="18.75" customHeight="1">
      <c r="F52" s="4"/>
      <c r="H52" s="5"/>
      <c r="I52" s="33"/>
      <c r="J52" s="33"/>
      <c r="K52" s="33"/>
      <c r="L52" s="33"/>
      <c r="M52" s="4"/>
      <c r="N52" s="5"/>
    </row>
    <row r="53" spans="1:14" ht="18.75" customHeight="1">
      <c r="A53" s="145" t="s">
        <v>114</v>
      </c>
      <c r="F53" s="2"/>
      <c r="H53" s="5"/>
      <c r="I53" s="5"/>
      <c r="J53" s="1"/>
      <c r="K53" s="9"/>
      <c r="L53" s="9"/>
      <c r="M53" s="4"/>
      <c r="N53" s="5"/>
    </row>
    <row r="54" spans="1:14" s="30" customFormat="1" ht="18.75" customHeight="1" thickBot="1">
      <c r="C54" s="31"/>
      <c r="D54" s="597" t="s">
        <v>813</v>
      </c>
      <c r="E54" s="597"/>
      <c r="F54" s="597"/>
      <c r="G54" s="32"/>
      <c r="J54" s="31"/>
      <c r="K54" s="597" t="s">
        <v>813</v>
      </c>
      <c r="L54" s="597"/>
      <c r="M54" s="597"/>
      <c r="N54" s="32"/>
    </row>
    <row r="55" spans="1:14" s="33" customFormat="1" ht="18.75" customHeight="1">
      <c r="A55" s="160"/>
      <c r="B55" s="161"/>
      <c r="C55" s="162" t="s">
        <v>109</v>
      </c>
      <c r="D55" s="598" t="s">
        <v>140</v>
      </c>
      <c r="E55" s="598"/>
      <c r="F55" s="599"/>
      <c r="G55" s="32"/>
      <c r="H55" s="160"/>
      <c r="I55" s="161"/>
      <c r="J55" s="162" t="s">
        <v>109</v>
      </c>
      <c r="K55" s="598" t="s">
        <v>140</v>
      </c>
      <c r="L55" s="598"/>
      <c r="M55" s="599"/>
      <c r="N55" s="32"/>
    </row>
    <row r="56" spans="1:14" s="33" customFormat="1" ht="18.75" customHeight="1">
      <c r="A56" s="163" t="s">
        <v>108</v>
      </c>
      <c r="B56" s="164"/>
      <c r="C56" s="165"/>
      <c r="D56" s="166" t="s">
        <v>320</v>
      </c>
      <c r="E56" s="166" t="s">
        <v>322</v>
      </c>
      <c r="F56" s="167" t="s">
        <v>6</v>
      </c>
      <c r="G56" s="32"/>
      <c r="H56" s="163" t="s">
        <v>108</v>
      </c>
      <c r="I56" s="164"/>
      <c r="J56" s="165"/>
      <c r="K56" s="166" t="s">
        <v>320</v>
      </c>
      <c r="L56" s="166" t="s">
        <v>322</v>
      </c>
      <c r="M56" s="167" t="s">
        <v>6</v>
      </c>
      <c r="N56" s="32"/>
    </row>
    <row r="57" spans="1:14" s="33" customFormat="1" ht="18.75" customHeight="1">
      <c r="A57" s="582" t="s">
        <v>17</v>
      </c>
      <c r="B57" s="168">
        <v>11</v>
      </c>
      <c r="C57" s="169" t="s">
        <v>16</v>
      </c>
      <c r="D57" s="170"/>
      <c r="E57" s="170"/>
      <c r="F57" s="171">
        <f t="shared" ref="F57:F101" si="2">D57+E57</f>
        <v>0</v>
      </c>
      <c r="G57" s="32"/>
      <c r="H57" s="582" t="s">
        <v>60</v>
      </c>
      <c r="I57" s="168">
        <v>271</v>
      </c>
      <c r="J57" s="173" t="s">
        <v>59</v>
      </c>
      <c r="K57" s="174"/>
      <c r="L57" s="174"/>
      <c r="M57" s="175">
        <f t="shared" ref="M57:M75" si="3">K57+L57</f>
        <v>0</v>
      </c>
      <c r="N57" s="30"/>
    </row>
    <row r="58" spans="1:14" s="33" customFormat="1" ht="18.75" customHeight="1">
      <c r="A58" s="583"/>
      <c r="B58" s="172">
        <v>21</v>
      </c>
      <c r="C58" s="173" t="s">
        <v>18</v>
      </c>
      <c r="D58" s="174"/>
      <c r="E58" s="174"/>
      <c r="F58" s="175">
        <f t="shared" si="2"/>
        <v>0</v>
      </c>
      <c r="G58" s="30"/>
      <c r="H58" s="583"/>
      <c r="I58" s="172">
        <v>281</v>
      </c>
      <c r="J58" s="173" t="s">
        <v>12</v>
      </c>
      <c r="K58" s="174"/>
      <c r="L58" s="174">
        <v>122798</v>
      </c>
      <c r="M58" s="175">
        <f t="shared" si="3"/>
        <v>122798</v>
      </c>
      <c r="N58" s="30"/>
    </row>
    <row r="59" spans="1:14" s="33" customFormat="1" ht="18.75" customHeight="1">
      <c r="A59" s="583"/>
      <c r="B59" s="172">
        <v>22</v>
      </c>
      <c r="C59" s="173" t="s">
        <v>19</v>
      </c>
      <c r="D59" s="174"/>
      <c r="E59" s="174"/>
      <c r="F59" s="175">
        <f t="shared" si="2"/>
        <v>0</v>
      </c>
      <c r="G59" s="30"/>
      <c r="H59" s="583"/>
      <c r="I59" s="172">
        <v>291</v>
      </c>
      <c r="J59" s="173" t="s">
        <v>61</v>
      </c>
      <c r="K59" s="174"/>
      <c r="L59" s="174"/>
      <c r="M59" s="175">
        <f t="shared" si="3"/>
        <v>0</v>
      </c>
      <c r="N59" s="30"/>
    </row>
    <row r="60" spans="1:14" s="33" customFormat="1" ht="18.75" customHeight="1">
      <c r="A60" s="583"/>
      <c r="B60" s="172">
        <v>23</v>
      </c>
      <c r="C60" s="173" t="s">
        <v>20</v>
      </c>
      <c r="D60" s="174">
        <v>4244</v>
      </c>
      <c r="E60" s="174"/>
      <c r="F60" s="175">
        <f t="shared" si="2"/>
        <v>4244</v>
      </c>
      <c r="G60" s="30"/>
      <c r="H60" s="583"/>
      <c r="I60" s="172">
        <v>301</v>
      </c>
      <c r="J60" s="173" t="s">
        <v>62</v>
      </c>
      <c r="K60" s="174">
        <v>180</v>
      </c>
      <c r="L60" s="174">
        <v>8525</v>
      </c>
      <c r="M60" s="175">
        <f t="shared" si="3"/>
        <v>8705</v>
      </c>
      <c r="N60" s="30"/>
    </row>
    <row r="61" spans="1:14" s="33" customFormat="1" ht="18.75" customHeight="1">
      <c r="A61" s="583"/>
      <c r="B61" s="172">
        <v>24</v>
      </c>
      <c r="C61" s="173" t="s">
        <v>21</v>
      </c>
      <c r="D61" s="174"/>
      <c r="E61" s="174"/>
      <c r="F61" s="175">
        <f t="shared" si="2"/>
        <v>0</v>
      </c>
      <c r="G61" s="30"/>
      <c r="H61" s="583"/>
      <c r="I61" s="172">
        <v>311</v>
      </c>
      <c r="J61" s="173" t="s">
        <v>63</v>
      </c>
      <c r="K61" s="174"/>
      <c r="L61" s="174">
        <v>27182</v>
      </c>
      <c r="M61" s="175">
        <f t="shared" si="3"/>
        <v>27182</v>
      </c>
      <c r="N61" s="30"/>
    </row>
    <row r="62" spans="1:14" s="33" customFormat="1" ht="18.75" customHeight="1">
      <c r="A62" s="583"/>
      <c r="B62" s="172">
        <v>31</v>
      </c>
      <c r="C62" s="173" t="s">
        <v>22</v>
      </c>
      <c r="D62" s="174"/>
      <c r="E62" s="174">
        <v>4</v>
      </c>
      <c r="F62" s="175">
        <f t="shared" si="2"/>
        <v>4</v>
      </c>
      <c r="G62" s="30"/>
      <c r="H62" s="583"/>
      <c r="I62" s="172">
        <v>320</v>
      </c>
      <c r="J62" s="173" t="s">
        <v>377</v>
      </c>
      <c r="K62" s="174"/>
      <c r="L62" s="174">
        <v>209150</v>
      </c>
      <c r="M62" s="175">
        <f t="shared" si="3"/>
        <v>209150</v>
      </c>
      <c r="N62" s="30"/>
    </row>
    <row r="63" spans="1:14" s="33" customFormat="1" ht="18.75" customHeight="1">
      <c r="A63" s="583"/>
      <c r="B63" s="172">
        <v>41</v>
      </c>
      <c r="C63" s="173" t="s">
        <v>23</v>
      </c>
      <c r="D63" s="174"/>
      <c r="E63" s="174"/>
      <c r="F63" s="175">
        <f t="shared" si="2"/>
        <v>0</v>
      </c>
      <c r="G63" s="30"/>
      <c r="H63" s="583"/>
      <c r="I63" s="172">
        <v>321</v>
      </c>
      <c r="J63" s="173" t="s">
        <v>378</v>
      </c>
      <c r="K63" s="174"/>
      <c r="L63" s="174">
        <v>83852</v>
      </c>
      <c r="M63" s="175">
        <f t="shared" si="3"/>
        <v>83852</v>
      </c>
      <c r="N63" s="30"/>
    </row>
    <row r="64" spans="1:14" s="33" customFormat="1" ht="18.75" customHeight="1">
      <c r="A64" s="583"/>
      <c r="B64" s="172">
        <v>51</v>
      </c>
      <c r="C64" s="173" t="s">
        <v>24</v>
      </c>
      <c r="D64" s="174">
        <v>1030</v>
      </c>
      <c r="E64" s="174"/>
      <c r="F64" s="175">
        <f t="shared" si="2"/>
        <v>1030</v>
      </c>
      <c r="G64" s="30"/>
      <c r="H64" s="583"/>
      <c r="I64" s="172">
        <v>322</v>
      </c>
      <c r="J64" s="173" t="s">
        <v>64</v>
      </c>
      <c r="K64" s="174"/>
      <c r="L64" s="174"/>
      <c r="M64" s="175">
        <f t="shared" si="3"/>
        <v>0</v>
      </c>
      <c r="N64" s="30"/>
    </row>
    <row r="65" spans="1:14" s="33" customFormat="1" ht="18.75" customHeight="1">
      <c r="A65" s="583"/>
      <c r="B65" s="172">
        <v>61</v>
      </c>
      <c r="C65" s="173" t="s">
        <v>25</v>
      </c>
      <c r="D65" s="174">
        <v>18</v>
      </c>
      <c r="E65" s="174"/>
      <c r="F65" s="175">
        <f t="shared" si="2"/>
        <v>18</v>
      </c>
      <c r="G65" s="30"/>
      <c r="H65" s="583"/>
      <c r="I65" s="172">
        <v>323</v>
      </c>
      <c r="J65" s="173" t="s">
        <v>65</v>
      </c>
      <c r="K65" s="174"/>
      <c r="L65" s="174"/>
      <c r="M65" s="175">
        <f t="shared" si="3"/>
        <v>0</v>
      </c>
      <c r="N65" s="30"/>
    </row>
    <row r="66" spans="1:14" s="33" customFormat="1" ht="18.75" customHeight="1">
      <c r="A66" s="583"/>
      <c r="B66" s="172">
        <v>71</v>
      </c>
      <c r="C66" s="173" t="s">
        <v>26</v>
      </c>
      <c r="D66" s="174"/>
      <c r="E66" s="174"/>
      <c r="F66" s="175">
        <f t="shared" si="2"/>
        <v>0</v>
      </c>
      <c r="G66" s="30"/>
      <c r="H66" s="583"/>
      <c r="I66" s="172">
        <v>324</v>
      </c>
      <c r="J66" s="173" t="s">
        <v>66</v>
      </c>
      <c r="K66" s="174"/>
      <c r="L66" s="174"/>
      <c r="M66" s="175">
        <f t="shared" si="3"/>
        <v>0</v>
      </c>
      <c r="N66" s="30"/>
    </row>
    <row r="67" spans="1:14" s="33" customFormat="1" ht="18.75" customHeight="1">
      <c r="A67" s="583"/>
      <c r="B67" s="176">
        <v>81</v>
      </c>
      <c r="C67" s="165" t="s">
        <v>27</v>
      </c>
      <c r="D67" s="177"/>
      <c r="E67" s="177">
        <v>1081.2</v>
      </c>
      <c r="F67" s="178">
        <f>D67+E67</f>
        <v>1081.2</v>
      </c>
      <c r="G67" s="30"/>
      <c r="H67" s="583"/>
      <c r="I67" s="172">
        <v>331</v>
      </c>
      <c r="J67" s="173" t="s">
        <v>67</v>
      </c>
      <c r="K67" s="174"/>
      <c r="L67" s="174"/>
      <c r="M67" s="175">
        <f t="shared" si="3"/>
        <v>0</v>
      </c>
      <c r="N67" s="30"/>
    </row>
    <row r="68" spans="1:14" s="33" customFormat="1" ht="18.75" customHeight="1">
      <c r="A68" s="584"/>
      <c r="B68" s="588" t="s">
        <v>110</v>
      </c>
      <c r="C68" s="589"/>
      <c r="D68" s="177">
        <f>SUM(D57:D67)</f>
        <v>5292</v>
      </c>
      <c r="E68" s="177">
        <f>SUM(E57:E67)</f>
        <v>1085.2</v>
      </c>
      <c r="F68" s="178">
        <f>D68+E68</f>
        <v>6377.2</v>
      </c>
      <c r="G68" s="30"/>
      <c r="H68" s="583"/>
      <c r="I68" s="172">
        <v>341</v>
      </c>
      <c r="J68" s="173" t="s">
        <v>68</v>
      </c>
      <c r="K68" s="174"/>
      <c r="L68" s="174"/>
      <c r="M68" s="175">
        <f t="shared" si="3"/>
        <v>0</v>
      </c>
      <c r="N68" s="30"/>
    </row>
    <row r="69" spans="1:14" s="33" customFormat="1" ht="18.75" customHeight="1">
      <c r="A69" s="582" t="s">
        <v>29</v>
      </c>
      <c r="B69" s="168">
        <v>91</v>
      </c>
      <c r="C69" s="173" t="s">
        <v>28</v>
      </c>
      <c r="D69" s="174">
        <v>18</v>
      </c>
      <c r="E69" s="174"/>
      <c r="F69" s="175">
        <f>D69+E69</f>
        <v>18</v>
      </c>
      <c r="G69" s="30"/>
      <c r="H69" s="583"/>
      <c r="I69" s="172">
        <v>351</v>
      </c>
      <c r="J69" s="173" t="s">
        <v>69</v>
      </c>
      <c r="K69" s="174">
        <v>10392</v>
      </c>
      <c r="L69" s="174">
        <v>2563</v>
      </c>
      <c r="M69" s="175">
        <f t="shared" si="3"/>
        <v>12955</v>
      </c>
      <c r="N69" s="30"/>
    </row>
    <row r="70" spans="1:14" s="33" customFormat="1" ht="18.75" customHeight="1">
      <c r="A70" s="583"/>
      <c r="B70" s="172">
        <v>92</v>
      </c>
      <c r="C70" s="173" t="s">
        <v>13</v>
      </c>
      <c r="D70" s="174">
        <v>1720</v>
      </c>
      <c r="E70" s="174">
        <v>379</v>
      </c>
      <c r="F70" s="175">
        <f t="shared" si="2"/>
        <v>2099</v>
      </c>
      <c r="G70" s="30"/>
      <c r="H70" s="583"/>
      <c r="I70" s="172">
        <v>361</v>
      </c>
      <c r="J70" s="173" t="s">
        <v>70</v>
      </c>
      <c r="K70" s="174">
        <v>18</v>
      </c>
      <c r="L70" s="174">
        <v>5712</v>
      </c>
      <c r="M70" s="175">
        <f t="shared" si="3"/>
        <v>5730</v>
      </c>
      <c r="N70" s="30"/>
    </row>
    <row r="71" spans="1:14" s="33" customFormat="1" ht="18.75" customHeight="1">
      <c r="A71" s="583"/>
      <c r="B71" s="172">
        <v>101</v>
      </c>
      <c r="C71" s="173" t="s">
        <v>30</v>
      </c>
      <c r="D71" s="174"/>
      <c r="E71" s="174"/>
      <c r="F71" s="175">
        <f t="shared" si="2"/>
        <v>0</v>
      </c>
      <c r="G71" s="30"/>
      <c r="H71" s="583"/>
      <c r="I71" s="176">
        <v>371</v>
      </c>
      <c r="J71" s="58" t="s">
        <v>11</v>
      </c>
      <c r="K71" s="177">
        <v>2163</v>
      </c>
      <c r="L71" s="177"/>
      <c r="M71" s="178">
        <f t="shared" si="3"/>
        <v>2163</v>
      </c>
      <c r="N71" s="30"/>
    </row>
    <row r="72" spans="1:14" s="33" customFormat="1" ht="18.75" customHeight="1">
      <c r="A72" s="583"/>
      <c r="B72" s="172">
        <v>111</v>
      </c>
      <c r="C72" s="173" t="s">
        <v>31</v>
      </c>
      <c r="D72" s="174">
        <v>81111</v>
      </c>
      <c r="E72" s="174"/>
      <c r="F72" s="175">
        <f t="shared" si="2"/>
        <v>81111</v>
      </c>
      <c r="G72" s="30"/>
      <c r="H72" s="583"/>
      <c r="I72" s="588" t="s">
        <v>110</v>
      </c>
      <c r="J72" s="589"/>
      <c r="K72" s="177">
        <f>SUM(K57:K71)</f>
        <v>12753</v>
      </c>
      <c r="L72" s="177">
        <f>SUM(L57:L71)</f>
        <v>459782</v>
      </c>
      <c r="M72" s="178">
        <f>K72+L72</f>
        <v>472535</v>
      </c>
      <c r="N72" s="30"/>
    </row>
    <row r="73" spans="1:14" s="33" customFormat="1" ht="18.75" customHeight="1">
      <c r="A73" s="583"/>
      <c r="B73" s="172">
        <v>112</v>
      </c>
      <c r="C73" s="173" t="s">
        <v>32</v>
      </c>
      <c r="D73" s="174">
        <v>18</v>
      </c>
      <c r="E73" s="174"/>
      <c r="F73" s="175">
        <f t="shared" si="2"/>
        <v>18</v>
      </c>
      <c r="G73" s="30"/>
      <c r="H73" s="582" t="s">
        <v>72</v>
      </c>
      <c r="I73" s="168">
        <v>381</v>
      </c>
      <c r="J73" s="173" t="s">
        <v>71</v>
      </c>
      <c r="K73" s="174">
        <v>1760</v>
      </c>
      <c r="L73" s="174"/>
      <c r="M73" s="175">
        <f t="shared" si="3"/>
        <v>1760</v>
      </c>
      <c r="N73" s="30"/>
    </row>
    <row r="74" spans="1:14" s="33" customFormat="1" ht="18.75" customHeight="1">
      <c r="A74" s="583"/>
      <c r="B74" s="176">
        <v>121</v>
      </c>
      <c r="C74" s="165" t="s">
        <v>33</v>
      </c>
      <c r="D74" s="177">
        <v>15501</v>
      </c>
      <c r="E74" s="177"/>
      <c r="F74" s="178">
        <f t="shared" si="2"/>
        <v>15501</v>
      </c>
      <c r="G74" s="30"/>
      <c r="H74" s="583"/>
      <c r="I74" s="172">
        <v>391</v>
      </c>
      <c r="J74" s="173" t="s">
        <v>73</v>
      </c>
      <c r="K74" s="174">
        <v>1608</v>
      </c>
      <c r="L74" s="174"/>
      <c r="M74" s="175">
        <f t="shared" si="3"/>
        <v>1608</v>
      </c>
      <c r="N74" s="30"/>
    </row>
    <row r="75" spans="1:14" s="33" customFormat="1" ht="18.75" customHeight="1">
      <c r="A75" s="584"/>
      <c r="B75" s="588" t="s">
        <v>110</v>
      </c>
      <c r="C75" s="589"/>
      <c r="D75" s="177">
        <f>SUM(D69:D74)</f>
        <v>98368</v>
      </c>
      <c r="E75" s="177">
        <f>SUM(E69:E74)</f>
        <v>379</v>
      </c>
      <c r="F75" s="178">
        <f t="shared" si="2"/>
        <v>98747</v>
      </c>
      <c r="G75" s="30"/>
      <c r="H75" s="583"/>
      <c r="I75" s="172">
        <v>401</v>
      </c>
      <c r="J75" s="173" t="s">
        <v>74</v>
      </c>
      <c r="K75" s="174">
        <v>2296</v>
      </c>
      <c r="L75" s="174"/>
      <c r="M75" s="175">
        <f t="shared" si="3"/>
        <v>2296</v>
      </c>
      <c r="N75" s="30"/>
    </row>
    <row r="76" spans="1:14" s="33" customFormat="1" ht="18.75" customHeight="1">
      <c r="A76" s="582" t="s">
        <v>34</v>
      </c>
      <c r="B76" s="168">
        <v>131</v>
      </c>
      <c r="C76" s="173" t="s">
        <v>15</v>
      </c>
      <c r="D76" s="174">
        <v>1487795</v>
      </c>
      <c r="E76" s="174"/>
      <c r="F76" s="175">
        <f t="shared" si="2"/>
        <v>1487795</v>
      </c>
      <c r="G76" s="30"/>
      <c r="H76" s="583"/>
      <c r="I76" s="172">
        <v>411</v>
      </c>
      <c r="J76" s="173" t="s">
        <v>75</v>
      </c>
      <c r="K76" s="174">
        <v>1291</v>
      </c>
      <c r="L76" s="174"/>
      <c r="M76" s="175">
        <f t="shared" ref="M76:M100" si="4">K76+L76</f>
        <v>1291</v>
      </c>
      <c r="N76" s="30"/>
    </row>
    <row r="77" spans="1:14" s="33" customFormat="1" ht="18.75" customHeight="1">
      <c r="A77" s="583"/>
      <c r="B77" s="172">
        <v>141</v>
      </c>
      <c r="C77" s="173" t="s">
        <v>35</v>
      </c>
      <c r="D77" s="174"/>
      <c r="E77" s="174"/>
      <c r="F77" s="175">
        <f t="shared" si="2"/>
        <v>0</v>
      </c>
      <c r="G77" s="30"/>
      <c r="H77" s="583"/>
      <c r="I77" s="172">
        <v>421</v>
      </c>
      <c r="J77" s="173" t="s">
        <v>76</v>
      </c>
      <c r="K77" s="174">
        <v>11018</v>
      </c>
      <c r="L77" s="174">
        <v>59</v>
      </c>
      <c r="M77" s="175">
        <f t="shared" si="4"/>
        <v>11077</v>
      </c>
      <c r="N77" s="30"/>
    </row>
    <row r="78" spans="1:14" s="33" customFormat="1" ht="18.75" customHeight="1">
      <c r="A78" s="583"/>
      <c r="B78" s="172">
        <v>151</v>
      </c>
      <c r="C78" s="173" t="s">
        <v>36</v>
      </c>
      <c r="D78" s="174"/>
      <c r="E78" s="174"/>
      <c r="F78" s="175">
        <f t="shared" si="2"/>
        <v>0</v>
      </c>
      <c r="G78" s="30"/>
      <c r="H78" s="583"/>
      <c r="I78" s="172">
        <v>422</v>
      </c>
      <c r="J78" s="173" t="s">
        <v>77</v>
      </c>
      <c r="K78" s="174"/>
      <c r="L78" s="174"/>
      <c r="M78" s="175">
        <f t="shared" si="4"/>
        <v>0</v>
      </c>
      <c r="N78" s="30"/>
    </row>
    <row r="79" spans="1:14" s="33" customFormat="1" ht="18.75" customHeight="1">
      <c r="A79" s="583"/>
      <c r="B79" s="172">
        <v>161</v>
      </c>
      <c r="C79" s="173" t="s">
        <v>37</v>
      </c>
      <c r="D79" s="174"/>
      <c r="E79" s="174">
        <v>81141</v>
      </c>
      <c r="F79" s="175">
        <f t="shared" si="2"/>
        <v>81141</v>
      </c>
      <c r="G79" s="30"/>
      <c r="H79" s="583"/>
      <c r="I79" s="172">
        <v>423</v>
      </c>
      <c r="J79" s="173" t="s">
        <v>78</v>
      </c>
      <c r="K79" s="174"/>
      <c r="L79" s="174"/>
      <c r="M79" s="175">
        <f t="shared" si="4"/>
        <v>0</v>
      </c>
      <c r="N79" s="30"/>
    </row>
    <row r="80" spans="1:14" s="33" customFormat="1" ht="18.75" customHeight="1">
      <c r="A80" s="583"/>
      <c r="B80" s="172">
        <v>162</v>
      </c>
      <c r="C80" s="173" t="s">
        <v>14</v>
      </c>
      <c r="D80" s="174">
        <v>180</v>
      </c>
      <c r="E80" s="174">
        <v>1</v>
      </c>
      <c r="F80" s="175">
        <f t="shared" si="2"/>
        <v>181</v>
      </c>
      <c r="G80" s="30"/>
      <c r="H80" s="583"/>
      <c r="I80" s="172">
        <v>424</v>
      </c>
      <c r="J80" s="173" t="s">
        <v>79</v>
      </c>
      <c r="K80" s="174"/>
      <c r="L80" s="174"/>
      <c r="M80" s="175">
        <f t="shared" si="4"/>
        <v>0</v>
      </c>
      <c r="N80" s="30"/>
    </row>
    <row r="81" spans="1:14" s="33" customFormat="1" ht="18.75" customHeight="1">
      <c r="A81" s="583"/>
      <c r="B81" s="172">
        <v>171</v>
      </c>
      <c r="C81" s="173" t="s">
        <v>38</v>
      </c>
      <c r="D81" s="174"/>
      <c r="E81" s="174"/>
      <c r="F81" s="175">
        <f t="shared" si="2"/>
        <v>0</v>
      </c>
      <c r="G81" s="30"/>
      <c r="H81" s="583"/>
      <c r="I81" s="176">
        <v>425</v>
      </c>
      <c r="J81" s="165" t="s">
        <v>80</v>
      </c>
      <c r="K81" s="177"/>
      <c r="L81" s="177"/>
      <c r="M81" s="178">
        <f t="shared" si="4"/>
        <v>0</v>
      </c>
      <c r="N81" s="30"/>
    </row>
    <row r="82" spans="1:14" s="33" customFormat="1" ht="18.75" customHeight="1">
      <c r="A82" s="583"/>
      <c r="B82" s="172">
        <v>181</v>
      </c>
      <c r="C82" s="173" t="s">
        <v>39</v>
      </c>
      <c r="D82" s="174"/>
      <c r="E82" s="174"/>
      <c r="F82" s="175">
        <f t="shared" si="2"/>
        <v>0</v>
      </c>
      <c r="G82" s="30"/>
      <c r="H82" s="584"/>
      <c r="I82" s="588" t="s">
        <v>110</v>
      </c>
      <c r="J82" s="589"/>
      <c r="K82" s="177">
        <f>SUM(K73:K81)</f>
        <v>17973</v>
      </c>
      <c r="L82" s="177">
        <f>SUM(L73:L81)</f>
        <v>59</v>
      </c>
      <c r="M82" s="178">
        <f t="shared" si="4"/>
        <v>18032</v>
      </c>
      <c r="N82" s="30"/>
    </row>
    <row r="83" spans="1:14" s="33" customFormat="1" ht="18.75" customHeight="1">
      <c r="A83" s="583"/>
      <c r="B83" s="172">
        <v>191</v>
      </c>
      <c r="C83" s="173" t="s">
        <v>40</v>
      </c>
      <c r="D83" s="174"/>
      <c r="E83" s="174">
        <v>21920</v>
      </c>
      <c r="F83" s="175">
        <f t="shared" si="2"/>
        <v>21920</v>
      </c>
      <c r="G83" s="30"/>
      <c r="H83" s="582" t="s">
        <v>121</v>
      </c>
      <c r="I83" s="168">
        <v>431</v>
      </c>
      <c r="J83" s="173" t="s">
        <v>81</v>
      </c>
      <c r="K83" s="174"/>
      <c r="L83" s="174"/>
      <c r="M83" s="175">
        <f t="shared" si="4"/>
        <v>0</v>
      </c>
      <c r="N83" s="30"/>
    </row>
    <row r="84" spans="1:14" s="33" customFormat="1" ht="18.75" customHeight="1">
      <c r="A84" s="583"/>
      <c r="B84" s="172">
        <v>201</v>
      </c>
      <c r="C84" s="173" t="s">
        <v>41</v>
      </c>
      <c r="D84" s="174">
        <v>15304.66</v>
      </c>
      <c r="E84" s="174">
        <v>63200</v>
      </c>
      <c r="F84" s="175">
        <f t="shared" si="2"/>
        <v>78504.66</v>
      </c>
      <c r="G84" s="30"/>
      <c r="H84" s="583"/>
      <c r="I84" s="172">
        <v>441</v>
      </c>
      <c r="J84" s="173" t="s">
        <v>82</v>
      </c>
      <c r="K84" s="174">
        <v>74</v>
      </c>
      <c r="L84" s="174">
        <v>12</v>
      </c>
      <c r="M84" s="175">
        <f t="shared" si="4"/>
        <v>86</v>
      </c>
      <c r="N84" s="30"/>
    </row>
    <row r="85" spans="1:14" s="33" customFormat="1" ht="18.75" customHeight="1">
      <c r="A85" s="583"/>
      <c r="B85" s="176">
        <v>211</v>
      </c>
      <c r="C85" s="165" t="s">
        <v>42</v>
      </c>
      <c r="D85" s="177">
        <v>7035</v>
      </c>
      <c r="E85" s="177"/>
      <c r="F85" s="178">
        <f t="shared" si="2"/>
        <v>7035</v>
      </c>
      <c r="G85" s="30"/>
      <c r="H85" s="583"/>
      <c r="I85" s="172">
        <v>442</v>
      </c>
      <c r="J85" s="173" t="s">
        <v>83</v>
      </c>
      <c r="K85" s="174">
        <v>64</v>
      </c>
      <c r="L85" s="174"/>
      <c r="M85" s="175">
        <f t="shared" si="4"/>
        <v>64</v>
      </c>
      <c r="N85" s="30"/>
    </row>
    <row r="86" spans="1:14" s="33" customFormat="1" ht="18.75" customHeight="1">
      <c r="A86" s="584"/>
      <c r="B86" s="588" t="s">
        <v>110</v>
      </c>
      <c r="C86" s="589"/>
      <c r="D86" s="177">
        <f>SUM(D76:D85)</f>
        <v>1510314.66</v>
      </c>
      <c r="E86" s="177">
        <f>SUM(E76:E85)</f>
        <v>166262</v>
      </c>
      <c r="F86" s="178">
        <f t="shared" si="2"/>
        <v>1676576.66</v>
      </c>
      <c r="G86" s="30"/>
      <c r="H86" s="583"/>
      <c r="I86" s="172">
        <v>443</v>
      </c>
      <c r="J86" s="173" t="s">
        <v>84</v>
      </c>
      <c r="K86" s="174">
        <v>164</v>
      </c>
      <c r="L86" s="174"/>
      <c r="M86" s="175">
        <f t="shared" si="4"/>
        <v>164</v>
      </c>
      <c r="N86" s="30"/>
    </row>
    <row r="87" spans="1:14" s="33" customFormat="1" ht="18.75" customHeight="1">
      <c r="A87" s="582" t="s">
        <v>44</v>
      </c>
      <c r="B87" s="168">
        <v>221</v>
      </c>
      <c r="C87" s="173" t="s">
        <v>43</v>
      </c>
      <c r="D87" s="174">
        <v>8136</v>
      </c>
      <c r="E87" s="174"/>
      <c r="F87" s="175">
        <f t="shared" si="2"/>
        <v>8136</v>
      </c>
      <c r="G87" s="30"/>
      <c r="H87" s="583"/>
      <c r="I87" s="172">
        <v>444</v>
      </c>
      <c r="J87" s="173" t="s">
        <v>85</v>
      </c>
      <c r="K87" s="174">
        <v>136</v>
      </c>
      <c r="L87" s="174"/>
      <c r="M87" s="175">
        <f t="shared" si="4"/>
        <v>136</v>
      </c>
      <c r="N87" s="30"/>
    </row>
    <row r="88" spans="1:14" s="33" customFormat="1" ht="18.75" customHeight="1">
      <c r="A88" s="583"/>
      <c r="B88" s="172">
        <v>222</v>
      </c>
      <c r="C88" s="173" t="s">
        <v>45</v>
      </c>
      <c r="D88" s="174">
        <v>5191</v>
      </c>
      <c r="E88" s="174"/>
      <c r="F88" s="175">
        <f t="shared" si="2"/>
        <v>5191</v>
      </c>
      <c r="G88" s="30"/>
      <c r="H88" s="583"/>
      <c r="I88" s="172">
        <v>451</v>
      </c>
      <c r="J88" s="173" t="s">
        <v>86</v>
      </c>
      <c r="K88" s="174">
        <v>1282</v>
      </c>
      <c r="L88" s="174"/>
      <c r="M88" s="175">
        <f t="shared" si="4"/>
        <v>1282</v>
      </c>
      <c r="N88" s="30"/>
    </row>
    <row r="89" spans="1:14" s="33" customFormat="1" ht="18.75" customHeight="1">
      <c r="A89" s="583"/>
      <c r="B89" s="172">
        <v>231</v>
      </c>
      <c r="C89" s="173" t="s">
        <v>46</v>
      </c>
      <c r="D89" s="174">
        <v>2706</v>
      </c>
      <c r="E89" s="174"/>
      <c r="F89" s="175">
        <f t="shared" si="2"/>
        <v>2706</v>
      </c>
      <c r="G89" s="30"/>
      <c r="H89" s="583"/>
      <c r="I89" s="172">
        <v>461</v>
      </c>
      <c r="J89" s="173" t="s">
        <v>87</v>
      </c>
      <c r="K89" s="174">
        <v>10486</v>
      </c>
      <c r="L89" s="174"/>
      <c r="M89" s="175">
        <f t="shared" si="4"/>
        <v>10486</v>
      </c>
      <c r="N89" s="30"/>
    </row>
    <row r="90" spans="1:14" s="33" customFormat="1" ht="18.75" customHeight="1">
      <c r="A90" s="583"/>
      <c r="B90" s="172">
        <v>241</v>
      </c>
      <c r="C90" s="173" t="s">
        <v>47</v>
      </c>
      <c r="D90" s="174">
        <v>785</v>
      </c>
      <c r="E90" s="174">
        <v>1437</v>
      </c>
      <c r="F90" s="175">
        <f t="shared" si="2"/>
        <v>2222</v>
      </c>
      <c r="G90" s="30"/>
      <c r="H90" s="583"/>
      <c r="I90" s="176">
        <v>471</v>
      </c>
      <c r="J90" s="165" t="s">
        <v>88</v>
      </c>
      <c r="K90" s="177">
        <v>1561</v>
      </c>
      <c r="L90" s="177"/>
      <c r="M90" s="178">
        <f t="shared" si="4"/>
        <v>1561</v>
      </c>
      <c r="N90" s="30"/>
    </row>
    <row r="91" spans="1:14" s="33" customFormat="1" ht="18.75" customHeight="1">
      <c r="A91" s="583"/>
      <c r="B91" s="172">
        <v>251</v>
      </c>
      <c r="C91" s="173" t="s">
        <v>48</v>
      </c>
      <c r="D91" s="174"/>
      <c r="E91" s="174"/>
      <c r="F91" s="175">
        <f t="shared" si="2"/>
        <v>0</v>
      </c>
      <c r="G91" s="30"/>
      <c r="H91" s="584"/>
      <c r="I91" s="588" t="s">
        <v>110</v>
      </c>
      <c r="J91" s="589"/>
      <c r="K91" s="177">
        <f>SUM(K83:K90)</f>
        <v>13767</v>
      </c>
      <c r="L91" s="177">
        <f>SUM(L83:L90)</f>
        <v>12</v>
      </c>
      <c r="M91" s="178">
        <f>K91+L91</f>
        <v>13779</v>
      </c>
      <c r="N91" s="30"/>
    </row>
    <row r="92" spans="1:14" s="33" customFormat="1" ht="18.75" customHeight="1">
      <c r="A92" s="583"/>
      <c r="B92" s="172">
        <v>252</v>
      </c>
      <c r="C92" s="173" t="s">
        <v>49</v>
      </c>
      <c r="D92" s="174"/>
      <c r="E92" s="174">
        <v>85</v>
      </c>
      <c r="F92" s="175">
        <f t="shared" si="2"/>
        <v>85</v>
      </c>
      <c r="G92" s="30"/>
      <c r="H92" s="582" t="s">
        <v>89</v>
      </c>
      <c r="I92" s="168">
        <v>481</v>
      </c>
      <c r="J92" s="173" t="s">
        <v>9</v>
      </c>
      <c r="K92" s="174"/>
      <c r="L92" s="174"/>
      <c r="M92" s="175">
        <f t="shared" si="4"/>
        <v>0</v>
      </c>
      <c r="N92" s="30"/>
    </row>
    <row r="93" spans="1:14" s="33" customFormat="1" ht="18.75" customHeight="1">
      <c r="A93" s="583"/>
      <c r="B93" s="172">
        <v>253</v>
      </c>
      <c r="C93" s="173" t="s">
        <v>50</v>
      </c>
      <c r="D93" s="174"/>
      <c r="E93" s="174"/>
      <c r="F93" s="175">
        <f t="shared" si="2"/>
        <v>0</v>
      </c>
      <c r="G93" s="30"/>
      <c r="H93" s="583"/>
      <c r="I93" s="172">
        <v>491</v>
      </c>
      <c r="J93" s="173" t="s">
        <v>10</v>
      </c>
      <c r="K93" s="174"/>
      <c r="L93" s="174"/>
      <c r="M93" s="175">
        <f t="shared" si="4"/>
        <v>0</v>
      </c>
      <c r="N93" s="30"/>
    </row>
    <row r="94" spans="1:14" s="33" customFormat="1" ht="18.75" customHeight="1">
      <c r="A94" s="583"/>
      <c r="B94" s="172">
        <v>254</v>
      </c>
      <c r="C94" s="173" t="s">
        <v>51</v>
      </c>
      <c r="D94" s="174"/>
      <c r="E94" s="174">
        <v>1</v>
      </c>
      <c r="F94" s="175">
        <f t="shared" si="2"/>
        <v>1</v>
      </c>
      <c r="G94" s="30"/>
      <c r="H94" s="583"/>
      <c r="I94" s="172">
        <v>501</v>
      </c>
      <c r="J94" s="173" t="s">
        <v>90</v>
      </c>
      <c r="K94" s="174">
        <v>1912</v>
      </c>
      <c r="L94" s="174"/>
      <c r="M94" s="175">
        <f t="shared" si="4"/>
        <v>1912</v>
      </c>
      <c r="N94" s="30"/>
    </row>
    <row r="95" spans="1:14" s="33" customFormat="1" ht="18.75" customHeight="1">
      <c r="A95" s="583"/>
      <c r="B95" s="172">
        <v>255</v>
      </c>
      <c r="C95" s="173" t="s">
        <v>52</v>
      </c>
      <c r="D95" s="174">
        <v>5176</v>
      </c>
      <c r="E95" s="174"/>
      <c r="F95" s="175">
        <f t="shared" si="2"/>
        <v>5176</v>
      </c>
      <c r="G95" s="30"/>
      <c r="H95" s="583"/>
      <c r="I95" s="172">
        <v>511</v>
      </c>
      <c r="J95" s="173" t="s">
        <v>91</v>
      </c>
      <c r="K95" s="174"/>
      <c r="L95" s="174">
        <v>7</v>
      </c>
      <c r="M95" s="175">
        <f t="shared" si="4"/>
        <v>7</v>
      </c>
      <c r="N95" s="30"/>
    </row>
    <row r="96" spans="1:14" s="33" customFormat="1" ht="18.75" customHeight="1">
      <c r="A96" s="583"/>
      <c r="B96" s="172">
        <v>256</v>
      </c>
      <c r="C96" s="173" t="s">
        <v>53</v>
      </c>
      <c r="D96" s="174">
        <v>98</v>
      </c>
      <c r="E96" s="174">
        <v>5</v>
      </c>
      <c r="F96" s="175">
        <f t="shared" si="2"/>
        <v>103</v>
      </c>
      <c r="G96" s="30"/>
      <c r="H96" s="583"/>
      <c r="I96" s="172">
        <v>512</v>
      </c>
      <c r="J96" s="173" t="s">
        <v>92</v>
      </c>
      <c r="K96" s="174"/>
      <c r="L96" s="174"/>
      <c r="M96" s="175">
        <f t="shared" si="4"/>
        <v>0</v>
      </c>
      <c r="N96" s="30"/>
    </row>
    <row r="97" spans="1:14" s="33" customFormat="1" ht="18.75" customHeight="1">
      <c r="A97" s="583"/>
      <c r="B97" s="172">
        <v>261</v>
      </c>
      <c r="C97" s="173" t="s">
        <v>54</v>
      </c>
      <c r="D97" s="174">
        <v>4080</v>
      </c>
      <c r="E97" s="174">
        <v>1</v>
      </c>
      <c r="F97" s="175">
        <f t="shared" si="2"/>
        <v>4081</v>
      </c>
      <c r="G97" s="30"/>
      <c r="H97" s="583"/>
      <c r="I97" s="172">
        <v>521</v>
      </c>
      <c r="J97" s="173" t="s">
        <v>93</v>
      </c>
      <c r="K97" s="174">
        <v>1412</v>
      </c>
      <c r="L97" s="174">
        <v>110</v>
      </c>
      <c r="M97" s="175">
        <f t="shared" si="4"/>
        <v>1522</v>
      </c>
      <c r="N97" s="30"/>
    </row>
    <row r="98" spans="1:14" s="33" customFormat="1" ht="18.75" customHeight="1">
      <c r="A98" s="583"/>
      <c r="B98" s="172">
        <v>262</v>
      </c>
      <c r="C98" s="173" t="s">
        <v>55</v>
      </c>
      <c r="D98" s="174">
        <v>4272.058</v>
      </c>
      <c r="E98" s="174">
        <v>557</v>
      </c>
      <c r="F98" s="175">
        <f t="shared" si="2"/>
        <v>4829.058</v>
      </c>
      <c r="G98" s="30"/>
      <c r="H98" s="583"/>
      <c r="I98" s="176">
        <v>531</v>
      </c>
      <c r="J98" s="165" t="s">
        <v>94</v>
      </c>
      <c r="K98" s="177">
        <v>80</v>
      </c>
      <c r="L98" s="177">
        <v>4</v>
      </c>
      <c r="M98" s="178">
        <f t="shared" si="4"/>
        <v>84</v>
      </c>
      <c r="N98" s="30"/>
    </row>
    <row r="99" spans="1:14" s="33" customFormat="1" ht="18.75" customHeight="1">
      <c r="A99" s="583"/>
      <c r="B99" s="172">
        <v>263</v>
      </c>
      <c r="C99" s="173" t="s">
        <v>56</v>
      </c>
      <c r="D99" s="174"/>
      <c r="E99" s="174"/>
      <c r="F99" s="175">
        <f t="shared" si="2"/>
        <v>0</v>
      </c>
      <c r="G99" s="30"/>
      <c r="H99" s="584"/>
      <c r="I99" s="588" t="s">
        <v>110</v>
      </c>
      <c r="J99" s="589"/>
      <c r="K99" s="177">
        <f>SUM(K92:K98)</f>
        <v>3404</v>
      </c>
      <c r="L99" s="177">
        <f>SUM(L92:L98)</f>
        <v>121</v>
      </c>
      <c r="M99" s="178">
        <f t="shared" si="4"/>
        <v>3525</v>
      </c>
      <c r="N99" s="30"/>
    </row>
    <row r="100" spans="1:14" s="33" customFormat="1" ht="18.75" customHeight="1">
      <c r="A100" s="583"/>
      <c r="B100" s="172">
        <v>264</v>
      </c>
      <c r="C100" s="173" t="s">
        <v>57</v>
      </c>
      <c r="D100" s="174"/>
      <c r="E100" s="174"/>
      <c r="F100" s="175">
        <f t="shared" si="2"/>
        <v>0</v>
      </c>
      <c r="G100" s="30"/>
      <c r="H100" s="181" t="s">
        <v>95</v>
      </c>
      <c r="I100" s="183">
        <v>541</v>
      </c>
      <c r="J100" s="165" t="s">
        <v>95</v>
      </c>
      <c r="K100" s="182"/>
      <c r="L100" s="42">
        <v>29</v>
      </c>
      <c r="M100" s="175">
        <f t="shared" si="4"/>
        <v>29</v>
      </c>
      <c r="N100" s="30"/>
    </row>
    <row r="101" spans="1:14" s="33" customFormat="1" ht="18.75" customHeight="1">
      <c r="A101" s="583"/>
      <c r="B101" s="176">
        <v>265</v>
      </c>
      <c r="C101" s="165" t="s">
        <v>58</v>
      </c>
      <c r="D101" s="177">
        <v>58</v>
      </c>
      <c r="E101" s="177">
        <v>2</v>
      </c>
      <c r="F101" s="178">
        <f t="shared" si="2"/>
        <v>60</v>
      </c>
      <c r="G101" s="30"/>
      <c r="H101" s="591" t="s">
        <v>112</v>
      </c>
      <c r="I101" s="592"/>
      <c r="J101" s="593"/>
      <c r="K101" s="602">
        <f>D68+D75+D86+D102+K72+K82+K91+K99+K100</f>
        <v>1692373.7179999999</v>
      </c>
      <c r="L101" s="602">
        <f>E68+E75+E86+E102+L72+L82+L91+L99+L100</f>
        <v>629817.19999999995</v>
      </c>
      <c r="M101" s="600">
        <f>K101+L101</f>
        <v>2322190.9179999996</v>
      </c>
      <c r="N101" s="30"/>
    </row>
    <row r="102" spans="1:14" s="33" customFormat="1" ht="18.75" customHeight="1" thickBot="1">
      <c r="A102" s="585"/>
      <c r="B102" s="586" t="s">
        <v>110</v>
      </c>
      <c r="C102" s="587"/>
      <c r="D102" s="179">
        <f>SUM(D87:D101)</f>
        <v>30502.058000000001</v>
      </c>
      <c r="E102" s="179">
        <f>SUM(E87:E101)</f>
        <v>2088</v>
      </c>
      <c r="F102" s="180">
        <f>D102+E102</f>
        <v>32590.058000000001</v>
      </c>
      <c r="G102" s="30"/>
      <c r="H102" s="594"/>
      <c r="I102" s="595"/>
      <c r="J102" s="596"/>
      <c r="K102" s="603"/>
      <c r="L102" s="603"/>
      <c r="M102" s="601"/>
      <c r="N102" s="30"/>
    </row>
    <row r="103" spans="1:14" ht="18.75" customHeight="1">
      <c r="A103" s="5"/>
      <c r="B103" s="5"/>
      <c r="C103" s="1"/>
      <c r="D103" s="9"/>
      <c r="E103" s="9"/>
      <c r="F103" s="9"/>
      <c r="G103" s="1"/>
      <c r="H103" s="32"/>
      <c r="I103" s="33"/>
      <c r="J103" s="33"/>
      <c r="K103" s="25"/>
      <c r="L103" s="25"/>
      <c r="M103" s="25"/>
      <c r="N103" s="1"/>
    </row>
    <row r="104" spans="1:14" ht="18.75" customHeight="1">
      <c r="C104" s="1"/>
      <c r="D104" s="28"/>
      <c r="E104" s="29"/>
      <c r="F104" s="29"/>
      <c r="G104" s="21"/>
      <c r="N104" s="1"/>
    </row>
    <row r="105" spans="1:14" ht="18.75" customHeight="1">
      <c r="C105" s="1"/>
      <c r="D105" s="28"/>
      <c r="E105" s="9"/>
      <c r="F105" s="9"/>
      <c r="N105" s="1"/>
    </row>
    <row r="106" spans="1:14" ht="18.75" customHeight="1">
      <c r="D106" s="22"/>
      <c r="N106" s="1"/>
    </row>
    <row r="107" spans="1:14" ht="18.75" customHeight="1">
      <c r="D107" s="22"/>
      <c r="N107" s="1"/>
    </row>
    <row r="108" spans="1:14" ht="18.75" customHeight="1">
      <c r="D108" s="22"/>
      <c r="N108" s="1"/>
    </row>
    <row r="109" spans="1:14" ht="18.75" customHeight="1">
      <c r="N109" s="1"/>
    </row>
    <row r="110" spans="1:14" ht="18.75" customHeight="1">
      <c r="N110" s="1"/>
    </row>
    <row r="111" spans="1:14" ht="18.75" customHeight="1">
      <c r="N111" s="1"/>
    </row>
    <row r="112" spans="1:14" ht="18.75" customHeight="1">
      <c r="N112" s="1"/>
    </row>
    <row r="113" spans="14:14" ht="18.75" customHeight="1">
      <c r="N113" s="1"/>
    </row>
    <row r="114" spans="14:14" ht="18.75" customHeight="1">
      <c r="N114" s="1"/>
    </row>
    <row r="115" spans="14:14" ht="18.75" customHeight="1">
      <c r="N115" s="1"/>
    </row>
    <row r="116" spans="14:14" ht="18.75" customHeight="1">
      <c r="N116" s="1"/>
    </row>
    <row r="117" spans="14:14" ht="18.75" customHeight="1">
      <c r="N117" s="1"/>
    </row>
    <row r="118" spans="14:14" ht="18.75" customHeight="1">
      <c r="N118" s="1"/>
    </row>
    <row r="119" spans="14:14" ht="18.75" customHeight="1">
      <c r="N119" s="1"/>
    </row>
    <row r="120" spans="14:14" ht="18.75" customHeight="1">
      <c r="N120" s="1"/>
    </row>
    <row r="121" spans="14:14" ht="18.75" customHeight="1"/>
    <row r="122" spans="14:14" ht="18.75" customHeight="1"/>
    <row r="123" spans="14:14" ht="18.75" customHeight="1"/>
    <row r="124" spans="14:14" ht="18.75" customHeight="1"/>
    <row r="125" spans="14:14" ht="18.75" customHeight="1"/>
    <row r="126" spans="14:14" ht="18.75" customHeight="1"/>
    <row r="127" spans="14:14" ht="18.75" customHeight="1"/>
    <row r="128" spans="14:14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</sheetData>
  <mergeCells count="48">
    <mergeCell ref="K3:M3"/>
    <mergeCell ref="K54:M54"/>
    <mergeCell ref="K4:M4"/>
    <mergeCell ref="K55:M55"/>
    <mergeCell ref="M50:M51"/>
    <mergeCell ref="L50:L51"/>
    <mergeCell ref="K50:K51"/>
    <mergeCell ref="I31:J31"/>
    <mergeCell ref="I21:J21"/>
    <mergeCell ref="I40:J40"/>
    <mergeCell ref="M101:M102"/>
    <mergeCell ref="L101:L102"/>
    <mergeCell ref="K101:K102"/>
    <mergeCell ref="D3:F3"/>
    <mergeCell ref="D54:F54"/>
    <mergeCell ref="D55:F55"/>
    <mergeCell ref="A57:A68"/>
    <mergeCell ref="D4:F4"/>
    <mergeCell ref="B68:C68"/>
    <mergeCell ref="A6:A17"/>
    <mergeCell ref="B24:C24"/>
    <mergeCell ref="A18:A24"/>
    <mergeCell ref="B17:C17"/>
    <mergeCell ref="A36:A51"/>
    <mergeCell ref="B35:C35"/>
    <mergeCell ref="A25:A35"/>
    <mergeCell ref="B51:C51"/>
    <mergeCell ref="A87:A102"/>
    <mergeCell ref="B102:C102"/>
    <mergeCell ref="I91:J91"/>
    <mergeCell ref="I48:J48"/>
    <mergeCell ref="H41:H48"/>
    <mergeCell ref="H50:J51"/>
    <mergeCell ref="I99:J99"/>
    <mergeCell ref="A69:A75"/>
    <mergeCell ref="B75:C75"/>
    <mergeCell ref="I82:J82"/>
    <mergeCell ref="I72:J72"/>
    <mergeCell ref="A76:A86"/>
    <mergeCell ref="B86:C86"/>
    <mergeCell ref="H83:H91"/>
    <mergeCell ref="H92:H99"/>
    <mergeCell ref="H101:J102"/>
    <mergeCell ref="H6:H21"/>
    <mergeCell ref="H22:H31"/>
    <mergeCell ref="H32:H40"/>
    <mergeCell ref="H57:H72"/>
    <mergeCell ref="H73:H82"/>
  </mergeCells>
  <phoneticPr fontId="2"/>
  <printOptions horizontalCentered="1"/>
  <pageMargins left="0.78740157480314965" right="0.78740157480314965" top="0.39370078740157483" bottom="0.39370078740157483" header="0.51181102362204722" footer="0.51181102362204722"/>
  <pageSetup paperSize="9" scale="82" pageOrder="overThenDown" orientation="portrait" r:id="rId1"/>
  <headerFooter alignWithMargins="0"/>
  <rowBreaks count="1" manualBreakCount="1">
    <brk id="51" max="13" man="1"/>
  </rowBreaks>
  <colBreaks count="1" manualBreakCount="1">
    <brk id="7" max="10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16"/>
  <sheetViews>
    <sheetView showGridLines="0" view="pageBreakPreview" zoomScale="90" zoomScaleNormal="70" zoomScaleSheetLayoutView="90" workbookViewId="0">
      <pane xSplit="3" ySplit="4" topLeftCell="D302" activePane="bottomRight" state="frozen"/>
      <selection activeCell="I43" sqref="I43"/>
      <selection pane="topRight" activeCell="I43" sqref="I43"/>
      <selection pane="bottomLeft" activeCell="I43" sqref="I43"/>
      <selection pane="bottomRight" activeCell="E296" sqref="E296"/>
    </sheetView>
  </sheetViews>
  <sheetFormatPr defaultRowHeight="13.5"/>
  <cols>
    <col min="1" max="1" width="17.625" style="6" customWidth="1"/>
    <col min="2" max="2" width="6.125" style="6" bestFit="1" customWidth="1"/>
    <col min="3" max="3" width="43.5" style="6" customWidth="1"/>
    <col min="4" max="4" width="18" style="6" customWidth="1"/>
    <col min="5" max="5" width="35" style="6" customWidth="1"/>
    <col min="6" max="6" width="12.25" style="12" customWidth="1"/>
    <col min="7" max="7" width="12.375" style="12" customWidth="1"/>
    <col min="8" max="16384" width="9" style="6"/>
  </cols>
  <sheetData>
    <row r="1" spans="1:8" ht="28.5" customHeight="1">
      <c r="F1" s="614"/>
      <c r="G1" s="614"/>
    </row>
    <row r="2" spans="1:8" ht="28.5" customHeight="1" thickBot="1">
      <c r="A2" s="613" t="s">
        <v>142</v>
      </c>
      <c r="B2" s="613"/>
      <c r="C2" s="613"/>
      <c r="F2" s="6"/>
      <c r="G2" s="6"/>
    </row>
    <row r="3" spans="1:8" s="34" customFormat="1" ht="28.5" customHeight="1">
      <c r="A3" s="604" t="s">
        <v>118</v>
      </c>
      <c r="B3" s="605"/>
      <c r="C3" s="606"/>
      <c r="D3" s="610" t="s">
        <v>119</v>
      </c>
      <c r="E3" s="610"/>
      <c r="F3" s="611" t="s">
        <v>125</v>
      </c>
      <c r="G3" s="612"/>
    </row>
    <row r="4" spans="1:8" s="34" customFormat="1" ht="28.5" customHeight="1">
      <c r="A4" s="607"/>
      <c r="B4" s="608"/>
      <c r="C4" s="609"/>
      <c r="D4" s="154" t="s">
        <v>318</v>
      </c>
      <c r="E4" s="184" t="s">
        <v>319</v>
      </c>
      <c r="F4" s="185" t="s">
        <v>130</v>
      </c>
      <c r="G4" s="186" t="s">
        <v>320</v>
      </c>
      <c r="H4" s="47"/>
    </row>
    <row r="5" spans="1:8" s="34" customFormat="1" ht="28.5" customHeight="1">
      <c r="A5" s="187" t="s">
        <v>120</v>
      </c>
      <c r="B5" s="363">
        <v>21</v>
      </c>
      <c r="C5" s="364" t="s">
        <v>227</v>
      </c>
      <c r="D5" s="365" t="s">
        <v>176</v>
      </c>
      <c r="E5" s="366" t="s">
        <v>401</v>
      </c>
      <c r="F5" s="452">
        <v>376</v>
      </c>
      <c r="G5" s="367"/>
    </row>
    <row r="6" spans="1:8" s="34" customFormat="1" ht="28.5" customHeight="1">
      <c r="A6" s="196"/>
      <c r="B6" s="127"/>
      <c r="C6" s="45"/>
      <c r="D6" s="46" t="s">
        <v>147</v>
      </c>
      <c r="E6" s="128" t="s">
        <v>147</v>
      </c>
      <c r="F6" s="129">
        <v>20</v>
      </c>
      <c r="G6" s="192"/>
    </row>
    <row r="7" spans="1:8" s="34" customFormat="1" ht="28.5" customHeight="1">
      <c r="A7" s="188"/>
      <c r="B7" s="126">
        <v>23</v>
      </c>
      <c r="C7" s="44" t="s">
        <v>20</v>
      </c>
      <c r="D7" s="35" t="s">
        <v>2</v>
      </c>
      <c r="E7" s="189" t="s">
        <v>402</v>
      </c>
      <c r="F7" s="190"/>
      <c r="G7" s="191">
        <v>1764</v>
      </c>
    </row>
    <row r="8" spans="1:8" s="34" customFormat="1" ht="28.5" customHeight="1">
      <c r="A8" s="188"/>
      <c r="B8" s="126"/>
      <c r="C8" s="44"/>
      <c r="D8" s="35"/>
      <c r="E8" s="189" t="s">
        <v>552</v>
      </c>
      <c r="F8" s="190"/>
      <c r="G8" s="191">
        <v>360</v>
      </c>
    </row>
    <row r="9" spans="1:8" s="34" customFormat="1" ht="28.5" customHeight="1">
      <c r="A9" s="188"/>
      <c r="B9" s="126"/>
      <c r="C9" s="44"/>
      <c r="D9" s="35" t="s">
        <v>7</v>
      </c>
      <c r="E9" s="189" t="s">
        <v>165</v>
      </c>
      <c r="F9" s="190"/>
      <c r="G9" s="191">
        <v>1280</v>
      </c>
    </row>
    <row r="10" spans="1:8" s="34" customFormat="1" ht="28.5" customHeight="1">
      <c r="A10" s="188"/>
      <c r="B10" s="126"/>
      <c r="C10" s="44"/>
      <c r="D10" s="35"/>
      <c r="E10" s="189" t="s">
        <v>583</v>
      </c>
      <c r="F10" s="190"/>
      <c r="G10" s="191">
        <v>520</v>
      </c>
    </row>
    <row r="11" spans="1:8" s="34" customFormat="1" ht="28.5" customHeight="1">
      <c r="A11" s="188"/>
      <c r="B11" s="127"/>
      <c r="C11" s="45"/>
      <c r="D11" s="46" t="s">
        <v>440</v>
      </c>
      <c r="E11" s="128" t="s">
        <v>177</v>
      </c>
      <c r="F11" s="129"/>
      <c r="G11" s="192">
        <v>320</v>
      </c>
    </row>
    <row r="12" spans="1:8" s="34" customFormat="1" ht="28.5" customHeight="1">
      <c r="A12" s="188"/>
      <c r="B12" s="126">
        <v>51</v>
      </c>
      <c r="C12" s="35" t="s">
        <v>191</v>
      </c>
      <c r="D12" s="132" t="s">
        <v>2</v>
      </c>
      <c r="E12" s="132" t="s">
        <v>400</v>
      </c>
      <c r="F12" s="190"/>
      <c r="G12" s="191">
        <v>940</v>
      </c>
    </row>
    <row r="13" spans="1:8" s="34" customFormat="1" ht="28.5" customHeight="1">
      <c r="A13" s="188"/>
      <c r="B13" s="126"/>
      <c r="C13" s="35"/>
      <c r="D13" s="189"/>
      <c r="E13" s="189" t="s">
        <v>402</v>
      </c>
      <c r="F13" s="190"/>
      <c r="G13" s="191">
        <v>18</v>
      </c>
    </row>
    <row r="14" spans="1:8" s="34" customFormat="1" ht="28.5" customHeight="1">
      <c r="A14" s="188"/>
      <c r="B14" s="126"/>
      <c r="C14" s="35"/>
      <c r="D14" s="358"/>
      <c r="E14" s="189" t="s">
        <v>405</v>
      </c>
      <c r="F14" s="190"/>
      <c r="G14" s="191">
        <v>18</v>
      </c>
    </row>
    <row r="15" spans="1:8" s="34" customFormat="1" ht="28.5" customHeight="1">
      <c r="A15" s="188"/>
      <c r="B15" s="126"/>
      <c r="C15" s="35"/>
      <c r="D15" s="189" t="s">
        <v>815</v>
      </c>
      <c r="E15" s="552" t="s">
        <v>821</v>
      </c>
      <c r="F15" s="561"/>
      <c r="G15" s="191">
        <v>18</v>
      </c>
    </row>
    <row r="16" spans="1:8" s="34" customFormat="1" ht="28.5" customHeight="1">
      <c r="A16" s="188"/>
      <c r="B16" s="127"/>
      <c r="C16" s="431"/>
      <c r="D16" s="432" t="s">
        <v>814</v>
      </c>
      <c r="E16" s="432" t="s">
        <v>820</v>
      </c>
      <c r="F16" s="433"/>
      <c r="G16" s="434">
        <v>36</v>
      </c>
    </row>
    <row r="17" spans="1:7" s="34" customFormat="1" ht="28.5" customHeight="1">
      <c r="A17" s="188"/>
      <c r="B17" s="126">
        <v>61</v>
      </c>
      <c r="C17" s="35" t="s">
        <v>812</v>
      </c>
      <c r="D17" s="189" t="s">
        <v>143</v>
      </c>
      <c r="E17" s="189" t="s">
        <v>585</v>
      </c>
      <c r="F17" s="190"/>
      <c r="G17" s="191">
        <v>18</v>
      </c>
    </row>
    <row r="18" spans="1:7" s="34" customFormat="1" ht="28.5" customHeight="1">
      <c r="A18" s="194"/>
      <c r="B18" s="615" t="s">
        <v>110</v>
      </c>
      <c r="C18" s="616"/>
      <c r="D18" s="139"/>
      <c r="E18" s="140"/>
      <c r="F18" s="141">
        <f>SUM(F5:F17)</f>
        <v>396</v>
      </c>
      <c r="G18" s="195">
        <f>SUM(G5:G17)</f>
        <v>5292</v>
      </c>
    </row>
    <row r="19" spans="1:7" s="34" customFormat="1" ht="28.5" customHeight="1">
      <c r="A19" s="196" t="s">
        <v>29</v>
      </c>
      <c r="B19" s="130">
        <v>91</v>
      </c>
      <c r="C19" s="199" t="s">
        <v>383</v>
      </c>
      <c r="D19" s="44" t="s">
        <v>586</v>
      </c>
      <c r="E19" s="35" t="s">
        <v>491</v>
      </c>
      <c r="F19" s="133">
        <v>1298</v>
      </c>
      <c r="G19" s="193"/>
    </row>
    <row r="20" spans="1:7" s="34" customFormat="1" ht="28.5" customHeight="1">
      <c r="A20" s="196"/>
      <c r="B20" s="126"/>
      <c r="C20" s="44"/>
      <c r="D20" s="44"/>
      <c r="E20" s="35" t="s">
        <v>402</v>
      </c>
      <c r="F20" s="190">
        <v>520</v>
      </c>
      <c r="G20" s="191"/>
    </row>
    <row r="21" spans="1:7" s="34" customFormat="1" ht="28.5" customHeight="1">
      <c r="A21" s="196"/>
      <c r="B21" s="126"/>
      <c r="C21" s="44"/>
      <c r="D21" s="44"/>
      <c r="E21" s="35" t="s">
        <v>406</v>
      </c>
      <c r="F21" s="374"/>
      <c r="G21" s="191">
        <v>18</v>
      </c>
    </row>
    <row r="22" spans="1:7" s="34" customFormat="1" ht="28.5" customHeight="1">
      <c r="A22" s="196"/>
      <c r="B22" s="126"/>
      <c r="C22" s="44"/>
      <c r="D22" s="44"/>
      <c r="E22" s="35" t="s">
        <v>587</v>
      </c>
      <c r="F22" s="374">
        <v>4115.2719999999999</v>
      </c>
      <c r="G22" s="191"/>
    </row>
    <row r="23" spans="1:7" s="34" customFormat="1" ht="28.5" customHeight="1">
      <c r="A23" s="196"/>
      <c r="B23" s="126"/>
      <c r="C23" s="44"/>
      <c r="D23" s="44" t="s">
        <v>588</v>
      </c>
      <c r="E23" s="35" t="s">
        <v>589</v>
      </c>
      <c r="F23" s="374">
        <v>60</v>
      </c>
      <c r="G23" s="191"/>
    </row>
    <row r="24" spans="1:7" s="34" customFormat="1" ht="28.5" customHeight="1">
      <c r="A24" s="196"/>
      <c r="B24" s="126"/>
      <c r="C24" s="44"/>
      <c r="D24" s="128"/>
      <c r="E24" s="45" t="s">
        <v>590</v>
      </c>
      <c r="F24" s="374">
        <v>40</v>
      </c>
      <c r="G24" s="191"/>
    </row>
    <row r="25" spans="1:7" s="34" customFormat="1" ht="28.5" customHeight="1">
      <c r="A25" s="188"/>
      <c r="B25" s="130">
        <v>92</v>
      </c>
      <c r="C25" s="199" t="s">
        <v>247</v>
      </c>
      <c r="D25" s="44" t="s">
        <v>1</v>
      </c>
      <c r="E25" s="35" t="s">
        <v>116</v>
      </c>
      <c r="F25" s="133"/>
      <c r="G25" s="193">
        <v>1520</v>
      </c>
    </row>
    <row r="26" spans="1:7" s="34" customFormat="1" ht="28.5" customHeight="1">
      <c r="A26" s="188"/>
      <c r="B26" s="126"/>
      <c r="C26" s="44"/>
      <c r="D26" s="128"/>
      <c r="E26" s="46" t="s">
        <v>117</v>
      </c>
      <c r="F26" s="129"/>
      <c r="G26" s="192">
        <v>200</v>
      </c>
    </row>
    <row r="27" spans="1:7" s="34" customFormat="1" ht="28.5" customHeight="1">
      <c r="A27" s="188"/>
      <c r="B27" s="130">
        <v>111</v>
      </c>
      <c r="C27" s="199" t="s">
        <v>407</v>
      </c>
      <c r="D27" s="44" t="s">
        <v>337</v>
      </c>
      <c r="E27" s="35" t="s">
        <v>434</v>
      </c>
      <c r="F27" s="190"/>
      <c r="G27" s="191">
        <v>19969</v>
      </c>
    </row>
    <row r="28" spans="1:7" s="34" customFormat="1" ht="28.5" customHeight="1">
      <c r="A28" s="188"/>
      <c r="B28" s="362"/>
      <c r="C28" s="44"/>
      <c r="D28" s="45"/>
      <c r="E28" s="46" t="s">
        <v>340</v>
      </c>
      <c r="F28" s="129"/>
      <c r="G28" s="192">
        <v>61142</v>
      </c>
    </row>
    <row r="29" spans="1:7" s="34" customFormat="1" ht="28.5" customHeight="1">
      <c r="A29" s="188"/>
      <c r="B29" s="371">
        <v>112</v>
      </c>
      <c r="C29" s="372" t="s">
        <v>251</v>
      </c>
      <c r="D29" s="372" t="s">
        <v>2</v>
      </c>
      <c r="E29" s="373" t="s">
        <v>491</v>
      </c>
      <c r="F29" s="369">
        <v>660</v>
      </c>
      <c r="G29" s="370"/>
    </row>
    <row r="30" spans="1:7" s="34" customFormat="1" ht="28.5" customHeight="1">
      <c r="A30" s="188"/>
      <c r="B30" s="127"/>
      <c r="C30" s="45"/>
      <c r="D30" s="128"/>
      <c r="E30" s="46" t="s">
        <v>406</v>
      </c>
      <c r="F30" s="129"/>
      <c r="G30" s="192">
        <v>18</v>
      </c>
    </row>
    <row r="31" spans="1:7" s="34" customFormat="1" ht="28.5" customHeight="1">
      <c r="A31" s="188"/>
      <c r="B31" s="126">
        <v>121</v>
      </c>
      <c r="C31" s="44" t="s">
        <v>236</v>
      </c>
      <c r="D31" s="44" t="s">
        <v>489</v>
      </c>
      <c r="E31" s="35" t="s">
        <v>488</v>
      </c>
      <c r="F31" s="190"/>
      <c r="G31" s="191">
        <v>7700</v>
      </c>
    </row>
    <row r="32" spans="1:7" s="34" customFormat="1" ht="28.5" customHeight="1">
      <c r="A32" s="188"/>
      <c r="B32" s="126"/>
      <c r="C32" s="44"/>
      <c r="D32" s="44" t="s">
        <v>150</v>
      </c>
      <c r="E32" s="35" t="s">
        <v>161</v>
      </c>
      <c r="F32" s="190"/>
      <c r="G32" s="191">
        <v>7701</v>
      </c>
    </row>
    <row r="33" spans="1:7" s="34" customFormat="1" ht="28.5" customHeight="1">
      <c r="A33" s="188"/>
      <c r="B33" s="201"/>
      <c r="C33" s="44"/>
      <c r="D33" s="44" t="s">
        <v>151</v>
      </c>
      <c r="E33" s="35" t="s">
        <v>338</v>
      </c>
      <c r="F33" s="190"/>
      <c r="G33" s="191">
        <v>100</v>
      </c>
    </row>
    <row r="34" spans="1:7" s="34" customFormat="1" ht="28.5" customHeight="1">
      <c r="A34" s="404"/>
      <c r="B34" s="615" t="s">
        <v>110</v>
      </c>
      <c r="C34" s="616"/>
      <c r="D34" s="139"/>
      <c r="E34" s="140"/>
      <c r="F34" s="141">
        <f>SUM(F19:F33)</f>
        <v>6693.2719999999999</v>
      </c>
      <c r="G34" s="202">
        <f>SUM(G19:G33)</f>
        <v>98368</v>
      </c>
    </row>
    <row r="35" spans="1:7" s="34" customFormat="1" ht="28.5" customHeight="1">
      <c r="A35" s="196" t="s">
        <v>34</v>
      </c>
      <c r="B35" s="122">
        <v>131</v>
      </c>
      <c r="C35" s="197" t="s">
        <v>15</v>
      </c>
      <c r="D35" s="197" t="s">
        <v>586</v>
      </c>
      <c r="E35" s="35" t="s">
        <v>591</v>
      </c>
      <c r="F35" s="190"/>
      <c r="G35" s="191">
        <v>80881</v>
      </c>
    </row>
    <row r="36" spans="1:7" s="34" customFormat="1" ht="28.5" customHeight="1">
      <c r="A36" s="196"/>
      <c r="B36" s="126"/>
      <c r="C36" s="44"/>
      <c r="D36" s="44" t="s">
        <v>3</v>
      </c>
      <c r="E36" s="35" t="s">
        <v>341</v>
      </c>
      <c r="F36" s="190"/>
      <c r="G36" s="191">
        <v>1106566</v>
      </c>
    </row>
    <row r="37" spans="1:7" s="34" customFormat="1" ht="28.5" customHeight="1">
      <c r="A37" s="196"/>
      <c r="B37" s="126"/>
      <c r="C37" s="44"/>
      <c r="D37" s="44" t="s">
        <v>592</v>
      </c>
      <c r="E37" s="35" t="s">
        <v>581</v>
      </c>
      <c r="F37" s="374"/>
      <c r="G37" s="191">
        <v>39094</v>
      </c>
    </row>
    <row r="38" spans="1:7" s="34" customFormat="1" ht="28.5" customHeight="1">
      <c r="A38" s="196"/>
      <c r="B38" s="126"/>
      <c r="C38" s="44"/>
      <c r="D38" s="44" t="s">
        <v>7</v>
      </c>
      <c r="E38" s="35" t="s">
        <v>409</v>
      </c>
      <c r="F38" s="190"/>
      <c r="G38" s="191">
        <v>160</v>
      </c>
    </row>
    <row r="39" spans="1:7" s="34" customFormat="1" ht="28.5" customHeight="1">
      <c r="A39" s="188"/>
      <c r="B39" s="127"/>
      <c r="C39" s="45"/>
      <c r="D39" s="45" t="s">
        <v>490</v>
      </c>
      <c r="E39" s="46" t="s">
        <v>435</v>
      </c>
      <c r="F39" s="129"/>
      <c r="G39" s="192">
        <v>261094</v>
      </c>
    </row>
    <row r="40" spans="1:7" s="34" customFormat="1" ht="28.5" customHeight="1">
      <c r="A40" s="396"/>
      <c r="B40" s="130">
        <v>161</v>
      </c>
      <c r="C40" s="199" t="s">
        <v>188</v>
      </c>
      <c r="D40" s="132" t="s">
        <v>2</v>
      </c>
      <c r="E40" s="131" t="s">
        <v>593</v>
      </c>
      <c r="F40" s="133">
        <v>36</v>
      </c>
      <c r="G40" s="203"/>
    </row>
    <row r="41" spans="1:7" s="34" customFormat="1" ht="28.5" customHeight="1">
      <c r="A41" s="188"/>
      <c r="B41" s="127"/>
      <c r="C41" s="45"/>
      <c r="D41" s="45"/>
      <c r="E41" s="46" t="s">
        <v>585</v>
      </c>
      <c r="F41" s="129">
        <v>36</v>
      </c>
      <c r="G41" s="192"/>
    </row>
    <row r="42" spans="1:7" s="34" customFormat="1" ht="28.5" customHeight="1">
      <c r="A42" s="188"/>
      <c r="B42" s="127">
        <v>162</v>
      </c>
      <c r="C42" s="45" t="s">
        <v>14</v>
      </c>
      <c r="D42" s="45" t="s">
        <v>2</v>
      </c>
      <c r="E42" s="46" t="s">
        <v>553</v>
      </c>
      <c r="F42" s="129"/>
      <c r="G42" s="192">
        <v>180</v>
      </c>
    </row>
    <row r="43" spans="1:7" s="34" customFormat="1" ht="28.5" customHeight="1">
      <c r="A43" s="188"/>
      <c r="B43" s="405">
        <v>201</v>
      </c>
      <c r="C43" s="406" t="s">
        <v>41</v>
      </c>
      <c r="D43" s="406" t="s">
        <v>2</v>
      </c>
      <c r="E43" s="407" t="s">
        <v>410</v>
      </c>
      <c r="F43" s="408"/>
      <c r="G43" s="453">
        <v>15304.66</v>
      </c>
    </row>
    <row r="44" spans="1:7" s="34" customFormat="1" ht="28.5" customHeight="1">
      <c r="A44" s="188"/>
      <c r="B44" s="126">
        <v>211</v>
      </c>
      <c r="C44" s="550" t="s">
        <v>42</v>
      </c>
      <c r="D44" s="44" t="s">
        <v>594</v>
      </c>
      <c r="E44" s="35" t="s">
        <v>595</v>
      </c>
      <c r="F44" s="190"/>
      <c r="G44" s="191">
        <v>2533</v>
      </c>
    </row>
    <row r="45" spans="1:7" s="34" customFormat="1" ht="28.5" customHeight="1">
      <c r="A45" s="188"/>
      <c r="B45" s="126"/>
      <c r="C45" s="134"/>
      <c r="D45" s="44" t="s">
        <v>2</v>
      </c>
      <c r="E45" s="35" t="s">
        <v>412</v>
      </c>
      <c r="F45" s="374"/>
      <c r="G45" s="191">
        <v>3032</v>
      </c>
    </row>
    <row r="46" spans="1:7" s="34" customFormat="1" ht="28.5" customHeight="1">
      <c r="A46" s="188"/>
      <c r="B46" s="126"/>
      <c r="C46" s="134"/>
      <c r="D46" s="44"/>
      <c r="E46" s="189" t="s">
        <v>596</v>
      </c>
      <c r="F46" s="190"/>
      <c r="G46" s="454">
        <v>54</v>
      </c>
    </row>
    <row r="47" spans="1:7" s="34" customFormat="1" ht="28.5" customHeight="1">
      <c r="A47" s="188"/>
      <c r="B47" s="126"/>
      <c r="C47" s="134"/>
      <c r="D47" s="44"/>
      <c r="E47" s="189" t="s">
        <v>406</v>
      </c>
      <c r="F47" s="190"/>
      <c r="G47" s="454">
        <v>72</v>
      </c>
    </row>
    <row r="48" spans="1:7" s="34" customFormat="1" ht="28.5" customHeight="1">
      <c r="A48" s="188"/>
      <c r="B48" s="126"/>
      <c r="C48" s="134"/>
      <c r="D48" s="44"/>
      <c r="E48" s="189" t="s">
        <v>405</v>
      </c>
      <c r="F48" s="190"/>
      <c r="G48" s="454">
        <v>198</v>
      </c>
    </row>
    <row r="49" spans="1:7" s="34" customFormat="1" ht="28.5" customHeight="1">
      <c r="A49" s="188"/>
      <c r="B49" s="393"/>
      <c r="C49" s="134"/>
      <c r="D49" s="44"/>
      <c r="E49" s="189" t="s">
        <v>556</v>
      </c>
      <c r="F49" s="190"/>
      <c r="G49" s="454">
        <v>18</v>
      </c>
    </row>
    <row r="50" spans="1:7" s="34" customFormat="1" ht="28.5" customHeight="1">
      <c r="A50" s="188"/>
      <c r="B50" s="393"/>
      <c r="C50" s="134"/>
      <c r="D50" s="35" t="s">
        <v>489</v>
      </c>
      <c r="E50" s="358" t="s">
        <v>661</v>
      </c>
      <c r="F50" s="374"/>
      <c r="G50" s="455">
        <v>126</v>
      </c>
    </row>
    <row r="51" spans="1:7" s="34" customFormat="1" ht="28.5" customHeight="1">
      <c r="A51" s="188"/>
      <c r="B51" s="393"/>
      <c r="C51" s="134"/>
      <c r="D51" s="35" t="s">
        <v>681</v>
      </c>
      <c r="E51" s="358" t="s">
        <v>682</v>
      </c>
      <c r="F51" s="374"/>
      <c r="G51" s="455">
        <v>120</v>
      </c>
    </row>
    <row r="52" spans="1:7" s="34" customFormat="1" ht="28.5" customHeight="1">
      <c r="A52" s="188"/>
      <c r="B52" s="393"/>
      <c r="C52" s="134"/>
      <c r="D52" s="35" t="s">
        <v>678</v>
      </c>
      <c r="E52" s="358" t="s">
        <v>679</v>
      </c>
      <c r="F52" s="374"/>
      <c r="G52" s="455">
        <v>18</v>
      </c>
    </row>
    <row r="53" spans="1:7" s="34" customFormat="1" ht="28.5" customHeight="1">
      <c r="A53" s="188"/>
      <c r="B53" s="393"/>
      <c r="C53" s="551"/>
      <c r="D53" s="35"/>
      <c r="E53" s="413" t="s">
        <v>680</v>
      </c>
      <c r="F53" s="374"/>
      <c r="G53" s="455">
        <v>864</v>
      </c>
    </row>
    <row r="54" spans="1:7" s="34" customFormat="1" ht="28.5" customHeight="1">
      <c r="A54" s="194"/>
      <c r="B54" s="615" t="s">
        <v>110</v>
      </c>
      <c r="C54" s="616"/>
      <c r="D54" s="139"/>
      <c r="E54" s="140"/>
      <c r="F54" s="141">
        <f>SUM(F35:F53)</f>
        <v>72</v>
      </c>
      <c r="G54" s="202">
        <f>SUM(G35:G53)</f>
        <v>1510314.66</v>
      </c>
    </row>
    <row r="55" spans="1:7" s="34" customFormat="1" ht="28.5" customHeight="1">
      <c r="A55" s="206" t="s">
        <v>44</v>
      </c>
      <c r="B55" s="122">
        <v>221</v>
      </c>
      <c r="C55" s="197" t="s">
        <v>43</v>
      </c>
      <c r="D55" s="197" t="s">
        <v>0</v>
      </c>
      <c r="E55" s="123" t="s">
        <v>411</v>
      </c>
      <c r="F55" s="125"/>
      <c r="G55" s="198">
        <v>182</v>
      </c>
    </row>
    <row r="56" spans="1:7" s="34" customFormat="1" ht="28.5" customHeight="1">
      <c r="A56" s="206"/>
      <c r="B56" s="126"/>
      <c r="C56" s="44"/>
      <c r="D56" s="44" t="s">
        <v>2</v>
      </c>
      <c r="E56" s="35" t="s">
        <v>400</v>
      </c>
      <c r="F56" s="190"/>
      <c r="G56" s="191">
        <v>9</v>
      </c>
    </row>
    <row r="57" spans="1:7" s="34" customFormat="1" ht="28.5" customHeight="1">
      <c r="A57" s="206"/>
      <c r="B57" s="126"/>
      <c r="C57" s="44"/>
      <c r="D57" s="44"/>
      <c r="E57" s="35" t="s">
        <v>582</v>
      </c>
      <c r="F57" s="374"/>
      <c r="G57" s="191">
        <v>18</v>
      </c>
    </row>
    <row r="58" spans="1:7" s="34" customFormat="1" ht="28.5" customHeight="1">
      <c r="A58" s="206"/>
      <c r="B58" s="126"/>
      <c r="C58" s="44"/>
      <c r="D58" s="44"/>
      <c r="E58" s="35" t="s">
        <v>405</v>
      </c>
      <c r="F58" s="190"/>
      <c r="G58" s="191">
        <v>522</v>
      </c>
    </row>
    <row r="59" spans="1:7" s="34" customFormat="1" ht="28.5" customHeight="1">
      <c r="A59" s="206"/>
      <c r="B59" s="126"/>
      <c r="C59" s="44"/>
      <c r="D59" s="44" t="s">
        <v>1</v>
      </c>
      <c r="E59" s="393" t="s">
        <v>492</v>
      </c>
      <c r="F59" s="374"/>
      <c r="G59" s="191">
        <v>7045</v>
      </c>
    </row>
    <row r="60" spans="1:7" s="34" customFormat="1" ht="28.5" customHeight="1">
      <c r="A60" s="188"/>
      <c r="B60" s="127"/>
      <c r="C60" s="45"/>
      <c r="D60" s="45" t="s">
        <v>440</v>
      </c>
      <c r="E60" s="392" t="s">
        <v>584</v>
      </c>
      <c r="F60" s="129"/>
      <c r="G60" s="192">
        <v>360</v>
      </c>
    </row>
    <row r="61" spans="1:7" s="34" customFormat="1" ht="28.5" customHeight="1">
      <c r="A61" s="188"/>
      <c r="B61" s="405">
        <v>222</v>
      </c>
      <c r="C61" s="406" t="s">
        <v>683</v>
      </c>
      <c r="D61" s="406" t="s">
        <v>684</v>
      </c>
      <c r="E61" s="415" t="s">
        <v>685</v>
      </c>
      <c r="F61" s="408"/>
      <c r="G61" s="453">
        <v>5191</v>
      </c>
    </row>
    <row r="62" spans="1:7" s="34" customFormat="1" ht="28.5" customHeight="1">
      <c r="A62" s="188"/>
      <c r="B62" s="126">
        <v>231</v>
      </c>
      <c r="C62" s="44" t="s">
        <v>46</v>
      </c>
      <c r="D62" s="44" t="s">
        <v>0</v>
      </c>
      <c r="E62" s="35" t="s">
        <v>411</v>
      </c>
      <c r="F62" s="374">
        <v>20</v>
      </c>
      <c r="G62" s="191">
        <v>1340</v>
      </c>
    </row>
    <row r="63" spans="1:7" s="34" customFormat="1" ht="28.5" customHeight="1">
      <c r="A63" s="188"/>
      <c r="B63" s="126"/>
      <c r="C63" s="44"/>
      <c r="D63" s="44" t="s">
        <v>2</v>
      </c>
      <c r="E63" s="358" t="s">
        <v>491</v>
      </c>
      <c r="F63" s="190"/>
      <c r="G63" s="191">
        <v>1140</v>
      </c>
    </row>
    <row r="64" spans="1:7" s="34" customFormat="1" ht="28.5" customHeight="1">
      <c r="A64" s="188"/>
      <c r="B64" s="126"/>
      <c r="C64" s="44"/>
      <c r="D64" s="44"/>
      <c r="E64" s="35" t="s">
        <v>406</v>
      </c>
      <c r="F64" s="190"/>
      <c r="G64" s="191">
        <v>18</v>
      </c>
    </row>
    <row r="65" spans="1:7" s="34" customFormat="1" ht="28.5" customHeight="1">
      <c r="A65" s="188"/>
      <c r="B65" s="126"/>
      <c r="C65" s="44"/>
      <c r="D65" s="44" t="s">
        <v>493</v>
      </c>
      <c r="E65" s="35" t="s">
        <v>401</v>
      </c>
      <c r="F65" s="190"/>
      <c r="G65" s="191">
        <v>46</v>
      </c>
    </row>
    <row r="66" spans="1:7" s="34" customFormat="1" ht="28.5" customHeight="1">
      <c r="A66" s="188"/>
      <c r="B66" s="127"/>
      <c r="C66" s="45"/>
      <c r="D66" s="45" t="s">
        <v>154</v>
      </c>
      <c r="E66" s="46" t="s">
        <v>157</v>
      </c>
      <c r="F66" s="129"/>
      <c r="G66" s="192">
        <v>162</v>
      </c>
    </row>
    <row r="67" spans="1:7" s="34" customFormat="1" ht="28.5" customHeight="1">
      <c r="A67" s="188"/>
      <c r="B67" s="130">
        <v>241</v>
      </c>
      <c r="C67" s="199" t="s">
        <v>47</v>
      </c>
      <c r="D67" s="199" t="s">
        <v>0</v>
      </c>
      <c r="E67" s="131" t="s">
        <v>411</v>
      </c>
      <c r="F67" s="133"/>
      <c r="G67" s="193">
        <v>190</v>
      </c>
    </row>
    <row r="68" spans="1:7" s="34" customFormat="1" ht="28.5" customHeight="1">
      <c r="A68" s="188"/>
      <c r="B68" s="126"/>
      <c r="C68" s="44"/>
      <c r="D68" s="44" t="s">
        <v>146</v>
      </c>
      <c r="E68" s="35" t="s">
        <v>404</v>
      </c>
      <c r="F68" s="190"/>
      <c r="G68" s="191">
        <v>18</v>
      </c>
    </row>
    <row r="69" spans="1:7" s="34" customFormat="1" ht="28.5" customHeight="1">
      <c r="A69" s="188"/>
      <c r="B69" s="126"/>
      <c r="C69" s="44"/>
      <c r="D69" s="44" t="s">
        <v>2</v>
      </c>
      <c r="E69" s="35" t="s">
        <v>400</v>
      </c>
      <c r="F69" s="190"/>
      <c r="G69" s="191">
        <v>110</v>
      </c>
    </row>
    <row r="70" spans="1:7" s="34" customFormat="1" ht="28.5" customHeight="1">
      <c r="A70" s="188"/>
      <c r="B70" s="126"/>
      <c r="C70" s="44"/>
      <c r="D70" s="44"/>
      <c r="E70" s="35" t="s">
        <v>585</v>
      </c>
      <c r="F70" s="374"/>
      <c r="G70" s="191">
        <v>36</v>
      </c>
    </row>
    <row r="71" spans="1:7" s="34" customFormat="1" ht="28.5" customHeight="1">
      <c r="A71" s="188"/>
      <c r="B71" s="126"/>
      <c r="C71" s="44"/>
      <c r="D71" s="44"/>
      <c r="E71" s="35" t="s">
        <v>582</v>
      </c>
      <c r="F71" s="374"/>
      <c r="G71" s="191">
        <v>56</v>
      </c>
    </row>
    <row r="72" spans="1:7" s="34" customFormat="1" ht="28.5" customHeight="1">
      <c r="A72" s="188"/>
      <c r="B72" s="126"/>
      <c r="C72" s="44"/>
      <c r="D72" s="44"/>
      <c r="E72" s="358" t="s">
        <v>403</v>
      </c>
      <c r="F72" s="190"/>
      <c r="G72" s="191">
        <v>180</v>
      </c>
    </row>
    <row r="73" spans="1:7" s="34" customFormat="1" ht="28.5" customHeight="1">
      <c r="A73" s="188"/>
      <c r="B73" s="126"/>
      <c r="C73" s="44"/>
      <c r="D73" s="44"/>
      <c r="E73" s="35" t="s">
        <v>553</v>
      </c>
      <c r="F73" s="190"/>
      <c r="G73" s="191">
        <v>38</v>
      </c>
    </row>
    <row r="74" spans="1:7" s="34" customFormat="1" ht="28.5" customHeight="1">
      <c r="A74" s="188"/>
      <c r="B74" s="126"/>
      <c r="C74" s="44"/>
      <c r="D74" s="44"/>
      <c r="E74" s="35" t="s">
        <v>405</v>
      </c>
      <c r="F74" s="190">
        <v>180</v>
      </c>
      <c r="G74" s="191">
        <v>36</v>
      </c>
    </row>
    <row r="75" spans="1:7" s="34" customFormat="1" ht="28.5" customHeight="1">
      <c r="A75" s="188"/>
      <c r="B75" s="126"/>
      <c r="C75" s="44"/>
      <c r="D75" s="44"/>
      <c r="E75" s="35" t="s">
        <v>597</v>
      </c>
      <c r="F75" s="374"/>
      <c r="G75" s="191">
        <v>9</v>
      </c>
    </row>
    <row r="76" spans="1:7" s="34" customFormat="1" ht="28.5" customHeight="1">
      <c r="A76" s="188"/>
      <c r="B76" s="126"/>
      <c r="C76" s="44"/>
      <c r="D76" s="44" t="s">
        <v>489</v>
      </c>
      <c r="E76" s="35" t="s">
        <v>661</v>
      </c>
      <c r="F76" s="374">
        <v>20</v>
      </c>
      <c r="G76" s="191"/>
    </row>
    <row r="77" spans="1:7" s="34" customFormat="1" ht="28.5" customHeight="1">
      <c r="A77" s="188"/>
      <c r="B77" s="126"/>
      <c r="C77" s="44"/>
      <c r="D77" s="44" t="s">
        <v>686</v>
      </c>
      <c r="E77" s="35" t="s">
        <v>687</v>
      </c>
      <c r="F77" s="374"/>
      <c r="G77" s="191">
        <v>20</v>
      </c>
    </row>
    <row r="78" spans="1:7" s="34" customFormat="1" ht="28.5" customHeight="1">
      <c r="A78" s="188"/>
      <c r="B78" s="126"/>
      <c r="C78" s="44"/>
      <c r="D78" s="44" t="s">
        <v>588</v>
      </c>
      <c r="E78" s="35" t="s">
        <v>268</v>
      </c>
      <c r="F78" s="190"/>
      <c r="G78" s="191">
        <v>18</v>
      </c>
    </row>
    <row r="79" spans="1:7" s="34" customFormat="1" ht="28.5" customHeight="1">
      <c r="A79" s="188"/>
      <c r="B79" s="126"/>
      <c r="C79" s="44"/>
      <c r="D79" s="44"/>
      <c r="E79" s="35" t="s">
        <v>688</v>
      </c>
      <c r="F79" s="374"/>
      <c r="G79" s="191">
        <v>36</v>
      </c>
    </row>
    <row r="80" spans="1:7" s="34" customFormat="1" ht="28.5" customHeight="1">
      <c r="A80" s="188"/>
      <c r="B80" s="127"/>
      <c r="C80" s="45"/>
      <c r="D80" s="45" t="s">
        <v>646</v>
      </c>
      <c r="E80" s="128" t="s">
        <v>512</v>
      </c>
      <c r="F80" s="129"/>
      <c r="G80" s="192">
        <v>38</v>
      </c>
    </row>
    <row r="81" spans="1:7" s="34" customFormat="1" ht="28.5" customHeight="1">
      <c r="A81" s="188"/>
      <c r="B81" s="130">
        <v>255</v>
      </c>
      <c r="C81" s="199" t="s">
        <v>52</v>
      </c>
      <c r="D81" s="44" t="s">
        <v>495</v>
      </c>
      <c r="E81" s="35" t="s">
        <v>411</v>
      </c>
      <c r="F81" s="190"/>
      <c r="G81" s="191">
        <v>1182</v>
      </c>
    </row>
    <row r="82" spans="1:7" s="34" customFormat="1" ht="28.5" customHeight="1">
      <c r="A82" s="206"/>
      <c r="B82" s="126"/>
      <c r="C82" s="44"/>
      <c r="D82" s="44" t="s">
        <v>2</v>
      </c>
      <c r="E82" s="358" t="s">
        <v>491</v>
      </c>
      <c r="F82" s="190"/>
      <c r="G82" s="191">
        <v>76</v>
      </c>
    </row>
    <row r="83" spans="1:7" s="34" customFormat="1" ht="28.5" customHeight="1">
      <c r="A83" s="188"/>
      <c r="B83" s="126"/>
      <c r="C83" s="44"/>
      <c r="D83" s="35"/>
      <c r="E83" s="189" t="s">
        <v>402</v>
      </c>
      <c r="F83" s="190"/>
      <c r="G83" s="191">
        <v>36</v>
      </c>
    </row>
    <row r="84" spans="1:7" s="34" customFormat="1" ht="28.5" customHeight="1">
      <c r="A84" s="188"/>
      <c r="B84" s="126"/>
      <c r="C84" s="44"/>
      <c r="D84" s="44"/>
      <c r="E84" s="35" t="s">
        <v>406</v>
      </c>
      <c r="F84" s="190"/>
      <c r="G84" s="191">
        <v>118</v>
      </c>
    </row>
    <row r="85" spans="1:7" s="34" customFormat="1" ht="28.5" customHeight="1">
      <c r="A85" s="188"/>
      <c r="B85" s="126"/>
      <c r="C85" s="44"/>
      <c r="D85" s="44"/>
      <c r="E85" s="35" t="s">
        <v>553</v>
      </c>
      <c r="F85" s="190"/>
      <c r="G85" s="191">
        <v>58</v>
      </c>
    </row>
    <row r="86" spans="1:7" s="34" customFormat="1" ht="28.5" customHeight="1">
      <c r="A86" s="188"/>
      <c r="B86" s="126"/>
      <c r="C86" s="44"/>
      <c r="D86" s="44" t="s">
        <v>598</v>
      </c>
      <c r="E86" s="35" t="s">
        <v>598</v>
      </c>
      <c r="F86" s="374">
        <v>20</v>
      </c>
      <c r="G86" s="191"/>
    </row>
    <row r="87" spans="1:7" s="34" customFormat="1" ht="28.5" customHeight="1">
      <c r="A87" s="188"/>
      <c r="B87" s="126"/>
      <c r="C87" s="44"/>
      <c r="D87" s="44" t="s">
        <v>148</v>
      </c>
      <c r="E87" s="35" t="s">
        <v>343</v>
      </c>
      <c r="F87" s="190"/>
      <c r="G87" s="191">
        <v>1352</v>
      </c>
    </row>
    <row r="88" spans="1:7" s="34" customFormat="1" ht="28.5" customHeight="1">
      <c r="A88" s="188"/>
      <c r="B88" s="126"/>
      <c r="C88" s="44"/>
      <c r="D88" s="44"/>
      <c r="E88" s="35" t="s">
        <v>158</v>
      </c>
      <c r="F88" s="190">
        <v>80</v>
      </c>
      <c r="G88" s="191">
        <v>2316</v>
      </c>
    </row>
    <row r="89" spans="1:7" s="34" customFormat="1" ht="28.5" customHeight="1">
      <c r="A89" s="188"/>
      <c r="B89" s="126"/>
      <c r="C89" s="44"/>
      <c r="D89" s="44" t="s">
        <v>433</v>
      </c>
      <c r="E89" s="35" t="s">
        <v>345</v>
      </c>
      <c r="F89" s="190">
        <v>120</v>
      </c>
      <c r="G89" s="191"/>
    </row>
    <row r="90" spans="1:7" s="34" customFormat="1" ht="28.5" customHeight="1">
      <c r="A90" s="188"/>
      <c r="B90" s="126"/>
      <c r="C90" s="44"/>
      <c r="D90" s="44" t="s">
        <v>150</v>
      </c>
      <c r="E90" s="35" t="s">
        <v>161</v>
      </c>
      <c r="F90" s="190">
        <v>1120</v>
      </c>
      <c r="G90" s="191">
        <v>18</v>
      </c>
    </row>
    <row r="91" spans="1:7" s="34" customFormat="1" ht="28.5" customHeight="1">
      <c r="A91" s="188"/>
      <c r="B91" s="126"/>
      <c r="C91" s="44"/>
      <c r="D91" s="44" t="s">
        <v>816</v>
      </c>
      <c r="E91" s="35" t="s">
        <v>342</v>
      </c>
      <c r="F91" s="190">
        <v>440</v>
      </c>
      <c r="G91" s="191"/>
    </row>
    <row r="92" spans="1:7" s="34" customFormat="1" ht="28.5" customHeight="1">
      <c r="A92" s="188"/>
      <c r="B92" s="126"/>
      <c r="C92" s="44"/>
      <c r="D92" s="44" t="s">
        <v>162</v>
      </c>
      <c r="E92" s="35" t="s">
        <v>163</v>
      </c>
      <c r="F92" s="190"/>
      <c r="G92" s="191">
        <v>20</v>
      </c>
    </row>
    <row r="93" spans="1:7" s="34" customFormat="1" ht="28.5" customHeight="1">
      <c r="A93" s="188"/>
      <c r="B93" s="126"/>
      <c r="C93" s="44"/>
      <c r="D93" s="44" t="s">
        <v>1</v>
      </c>
      <c r="E93" s="35" t="s">
        <v>116</v>
      </c>
      <c r="F93" s="190">
        <v>120</v>
      </c>
      <c r="G93" s="191"/>
    </row>
    <row r="94" spans="1:7" s="34" customFormat="1" ht="28.5" customHeight="1">
      <c r="A94" s="188"/>
      <c r="B94" s="126"/>
      <c r="C94" s="44"/>
      <c r="D94" s="44" t="s">
        <v>344</v>
      </c>
      <c r="E94" s="35" t="s">
        <v>416</v>
      </c>
      <c r="F94" s="374">
        <v>40</v>
      </c>
      <c r="G94" s="191"/>
    </row>
    <row r="95" spans="1:7" s="34" customFormat="1" ht="28.5" customHeight="1">
      <c r="A95" s="188"/>
      <c r="B95" s="127"/>
      <c r="C95" s="45"/>
      <c r="D95" s="45" t="s">
        <v>482</v>
      </c>
      <c r="E95" s="46" t="s">
        <v>484</v>
      </c>
      <c r="F95" s="129">
        <v>20</v>
      </c>
      <c r="G95" s="192"/>
    </row>
    <row r="96" spans="1:7" s="34" customFormat="1" ht="28.5" customHeight="1">
      <c r="A96" s="188"/>
      <c r="B96" s="130">
        <v>256</v>
      </c>
      <c r="C96" s="199" t="s">
        <v>368</v>
      </c>
      <c r="D96" s="44" t="s">
        <v>143</v>
      </c>
      <c r="E96" s="35" t="s">
        <v>402</v>
      </c>
      <c r="F96" s="190"/>
      <c r="G96" s="191">
        <v>98</v>
      </c>
    </row>
    <row r="97" spans="1:7" s="34" customFormat="1" ht="28.5" customHeight="1">
      <c r="A97" s="188"/>
      <c r="B97" s="130">
        <v>261</v>
      </c>
      <c r="C97" s="199" t="s">
        <v>54</v>
      </c>
      <c r="D97" s="199" t="s">
        <v>0</v>
      </c>
      <c r="E97" s="131" t="s">
        <v>411</v>
      </c>
      <c r="F97" s="133">
        <v>322</v>
      </c>
      <c r="G97" s="193">
        <v>295</v>
      </c>
    </row>
    <row r="98" spans="1:7" s="34" customFormat="1" ht="28.5" customHeight="1">
      <c r="A98" s="188"/>
      <c r="B98" s="126"/>
      <c r="C98" s="44"/>
      <c r="D98" s="44" t="s">
        <v>494</v>
      </c>
      <c r="E98" s="35" t="s">
        <v>600</v>
      </c>
      <c r="F98" s="190">
        <v>38</v>
      </c>
      <c r="G98" s="191"/>
    </row>
    <row r="99" spans="1:7" s="34" customFormat="1" ht="28.5" customHeight="1">
      <c r="A99" s="188"/>
      <c r="B99" s="126"/>
      <c r="C99" s="44"/>
      <c r="D99" s="44"/>
      <c r="E99" s="35" t="s">
        <v>557</v>
      </c>
      <c r="F99" s="374">
        <v>18</v>
      </c>
      <c r="G99" s="191"/>
    </row>
    <row r="100" spans="1:7" s="34" customFormat="1" ht="28.5" customHeight="1">
      <c r="A100" s="188"/>
      <c r="B100" s="126"/>
      <c r="C100" s="44"/>
      <c r="D100" s="44" t="s">
        <v>2</v>
      </c>
      <c r="E100" s="35" t="s">
        <v>400</v>
      </c>
      <c r="F100" s="190"/>
      <c r="G100" s="191">
        <v>36</v>
      </c>
    </row>
    <row r="101" spans="1:7" s="34" customFormat="1" ht="28.5" customHeight="1">
      <c r="A101" s="188"/>
      <c r="B101" s="126"/>
      <c r="C101" s="44"/>
      <c r="D101" s="44"/>
      <c r="E101" s="35" t="s">
        <v>491</v>
      </c>
      <c r="F101" s="190"/>
      <c r="G101" s="191">
        <v>63</v>
      </c>
    </row>
    <row r="102" spans="1:7" s="34" customFormat="1" ht="28.5" customHeight="1">
      <c r="A102" s="188"/>
      <c r="B102" s="126"/>
      <c r="C102" s="44"/>
      <c r="D102" s="44"/>
      <c r="E102" s="35" t="s">
        <v>402</v>
      </c>
      <c r="F102" s="190"/>
      <c r="G102" s="191">
        <v>20</v>
      </c>
    </row>
    <row r="103" spans="1:7" s="34" customFormat="1" ht="28.5" customHeight="1">
      <c r="A103" s="188"/>
      <c r="B103" s="126"/>
      <c r="C103" s="44"/>
      <c r="D103" s="44"/>
      <c r="E103" s="35" t="s">
        <v>406</v>
      </c>
      <c r="F103" s="190">
        <v>56</v>
      </c>
      <c r="G103" s="191">
        <v>1451</v>
      </c>
    </row>
    <row r="104" spans="1:7" s="34" customFormat="1" ht="28.5" customHeight="1">
      <c r="A104" s="188"/>
      <c r="B104" s="126"/>
      <c r="C104" s="44"/>
      <c r="D104" s="44"/>
      <c r="E104" s="35" t="s">
        <v>601</v>
      </c>
      <c r="F104" s="374"/>
      <c r="G104" s="191">
        <v>20</v>
      </c>
    </row>
    <row r="105" spans="1:7" s="34" customFormat="1" ht="28.5" customHeight="1">
      <c r="A105" s="188"/>
      <c r="B105" s="126"/>
      <c r="C105" s="44"/>
      <c r="D105" s="44"/>
      <c r="E105" s="35" t="s">
        <v>405</v>
      </c>
      <c r="F105" s="190">
        <v>120</v>
      </c>
      <c r="G105" s="191">
        <v>3</v>
      </c>
    </row>
    <row r="106" spans="1:7" s="34" customFormat="1" ht="28.5" customHeight="1">
      <c r="A106" s="188"/>
      <c r="B106" s="126"/>
      <c r="C106" s="44"/>
      <c r="D106" s="44"/>
      <c r="E106" s="35" t="s">
        <v>602</v>
      </c>
      <c r="F106" s="374"/>
      <c r="G106" s="191">
        <v>18</v>
      </c>
    </row>
    <row r="107" spans="1:7" s="34" customFormat="1" ht="28.5" customHeight="1">
      <c r="A107" s="188"/>
      <c r="B107" s="126"/>
      <c r="C107" s="44"/>
      <c r="D107" s="44" t="s">
        <v>603</v>
      </c>
      <c r="E107" s="35" t="s">
        <v>603</v>
      </c>
      <c r="F107" s="374"/>
      <c r="G107" s="191">
        <v>3</v>
      </c>
    </row>
    <row r="108" spans="1:7" s="34" customFormat="1" ht="28.5" customHeight="1">
      <c r="A108" s="188"/>
      <c r="B108" s="126"/>
      <c r="C108" s="44"/>
      <c r="D108" s="44" t="s">
        <v>148</v>
      </c>
      <c r="E108" s="35" t="s">
        <v>158</v>
      </c>
      <c r="F108" s="190"/>
      <c r="G108" s="191">
        <v>74</v>
      </c>
    </row>
    <row r="109" spans="1:7" s="34" customFormat="1" ht="28.5" customHeight="1">
      <c r="A109" s="188"/>
      <c r="B109" s="126"/>
      <c r="C109" s="44"/>
      <c r="D109" s="44" t="s">
        <v>152</v>
      </c>
      <c r="E109" s="35" t="s">
        <v>599</v>
      </c>
      <c r="F109" s="374"/>
      <c r="G109" s="191">
        <v>1941</v>
      </c>
    </row>
    <row r="110" spans="1:7" s="34" customFormat="1" ht="28.5" customHeight="1">
      <c r="A110" s="188"/>
      <c r="B110" s="126"/>
      <c r="C110" s="44"/>
      <c r="D110" s="44" t="s">
        <v>294</v>
      </c>
      <c r="E110" s="35" t="s">
        <v>485</v>
      </c>
      <c r="F110" s="190"/>
      <c r="G110" s="191">
        <v>100</v>
      </c>
    </row>
    <row r="111" spans="1:7" s="34" customFormat="1" ht="28.5" customHeight="1">
      <c r="A111" s="188"/>
      <c r="B111" s="126"/>
      <c r="C111" s="44"/>
      <c r="D111" s="44" t="s">
        <v>604</v>
      </c>
      <c r="E111" s="35" t="s">
        <v>605</v>
      </c>
      <c r="F111" s="374"/>
      <c r="G111" s="191">
        <v>3</v>
      </c>
    </row>
    <row r="112" spans="1:7" s="34" customFormat="1" ht="28.5" customHeight="1">
      <c r="A112" s="188"/>
      <c r="B112" s="126"/>
      <c r="C112" s="44"/>
      <c r="D112" s="44" t="s">
        <v>606</v>
      </c>
      <c r="E112" s="35" t="s">
        <v>607</v>
      </c>
      <c r="F112" s="374">
        <v>20</v>
      </c>
      <c r="G112" s="191">
        <v>40</v>
      </c>
    </row>
    <row r="113" spans="1:7" s="34" customFormat="1" ht="28.5" customHeight="1">
      <c r="A113" s="188"/>
      <c r="B113" s="127"/>
      <c r="C113" s="45"/>
      <c r="D113" s="45" t="s">
        <v>156</v>
      </c>
      <c r="E113" s="46" t="s">
        <v>346</v>
      </c>
      <c r="F113" s="129"/>
      <c r="G113" s="192">
        <v>13</v>
      </c>
    </row>
    <row r="114" spans="1:7" s="34" customFormat="1" ht="28.5" customHeight="1">
      <c r="A114" s="206"/>
      <c r="B114" s="130">
        <v>262</v>
      </c>
      <c r="C114" s="199" t="s">
        <v>55</v>
      </c>
      <c r="D114" s="199" t="s">
        <v>0</v>
      </c>
      <c r="E114" s="131" t="s">
        <v>411</v>
      </c>
      <c r="F114" s="133">
        <v>90</v>
      </c>
      <c r="G114" s="193">
        <v>1350</v>
      </c>
    </row>
    <row r="115" spans="1:7" s="34" customFormat="1" ht="28.5" customHeight="1">
      <c r="A115" s="188"/>
      <c r="B115" s="126"/>
      <c r="C115" s="44"/>
      <c r="D115" s="44" t="s">
        <v>2</v>
      </c>
      <c r="E115" s="35" t="s">
        <v>608</v>
      </c>
      <c r="F115" s="190"/>
      <c r="G115" s="191">
        <v>1</v>
      </c>
    </row>
    <row r="116" spans="1:7" s="34" customFormat="1" ht="28.5" customHeight="1">
      <c r="A116" s="188"/>
      <c r="B116" s="126"/>
      <c r="C116" s="44"/>
      <c r="D116" s="44"/>
      <c r="E116" s="35" t="s">
        <v>402</v>
      </c>
      <c r="F116" s="190"/>
      <c r="G116" s="191">
        <v>90</v>
      </c>
    </row>
    <row r="117" spans="1:7" s="34" customFormat="1" ht="28.5" customHeight="1">
      <c r="A117" s="188"/>
      <c r="B117" s="126"/>
      <c r="C117" s="44"/>
      <c r="D117" s="44"/>
      <c r="E117" s="35" t="s">
        <v>406</v>
      </c>
      <c r="F117" s="190">
        <v>18</v>
      </c>
      <c r="G117" s="191">
        <v>1141</v>
      </c>
    </row>
    <row r="118" spans="1:7" s="34" customFormat="1" ht="28.5" customHeight="1">
      <c r="A118" s="188"/>
      <c r="B118" s="126"/>
      <c r="C118" s="44"/>
      <c r="D118" s="44"/>
      <c r="E118" s="35" t="s">
        <v>403</v>
      </c>
      <c r="F118" s="190">
        <v>36</v>
      </c>
      <c r="G118" s="191">
        <v>38</v>
      </c>
    </row>
    <row r="119" spans="1:7" s="34" customFormat="1" ht="28.5" customHeight="1">
      <c r="A119" s="188"/>
      <c r="B119" s="126"/>
      <c r="C119" s="44"/>
      <c r="D119" s="44"/>
      <c r="E119" s="35" t="s">
        <v>405</v>
      </c>
      <c r="F119" s="190">
        <v>162</v>
      </c>
      <c r="G119" s="191">
        <v>258</v>
      </c>
    </row>
    <row r="120" spans="1:7" s="34" customFormat="1" ht="28.5" customHeight="1">
      <c r="A120" s="188"/>
      <c r="B120" s="126"/>
      <c r="C120" s="44"/>
      <c r="D120" s="44" t="s">
        <v>493</v>
      </c>
      <c r="E120" s="35" t="s">
        <v>609</v>
      </c>
      <c r="F120" s="190"/>
      <c r="G120" s="191">
        <v>378</v>
      </c>
    </row>
    <row r="121" spans="1:7" s="34" customFormat="1" ht="28.5" customHeight="1">
      <c r="A121" s="206"/>
      <c r="B121" s="126"/>
      <c r="C121" s="44"/>
      <c r="D121" s="44" t="s">
        <v>8</v>
      </c>
      <c r="E121" s="35" t="s">
        <v>166</v>
      </c>
      <c r="F121" s="190">
        <v>870</v>
      </c>
      <c r="G121" s="191">
        <v>410</v>
      </c>
    </row>
    <row r="122" spans="1:7" s="34" customFormat="1" ht="28.5" customHeight="1">
      <c r="A122" s="188"/>
      <c r="B122" s="126"/>
      <c r="C122" s="44"/>
      <c r="D122" s="44" t="s">
        <v>610</v>
      </c>
      <c r="E122" s="35" t="s">
        <v>611</v>
      </c>
      <c r="F122" s="374"/>
      <c r="G122" s="191">
        <v>200</v>
      </c>
    </row>
    <row r="123" spans="1:7" s="34" customFormat="1" ht="28.5" customHeight="1">
      <c r="A123" s="188"/>
      <c r="B123" s="126"/>
      <c r="C123" s="44"/>
      <c r="D123" s="44" t="s">
        <v>612</v>
      </c>
      <c r="E123" s="35" t="s">
        <v>613</v>
      </c>
      <c r="F123" s="374"/>
      <c r="G123" s="191">
        <v>174</v>
      </c>
    </row>
    <row r="124" spans="1:7" s="34" customFormat="1" ht="28.5" customHeight="1">
      <c r="A124" s="188"/>
      <c r="B124" s="127"/>
      <c r="C124" s="45"/>
      <c r="D124" s="128" t="s">
        <v>575</v>
      </c>
      <c r="E124" s="46" t="s">
        <v>268</v>
      </c>
      <c r="F124" s="129"/>
      <c r="G124" s="192">
        <v>232</v>
      </c>
    </row>
    <row r="125" spans="1:7" s="34" customFormat="1" ht="28.5" customHeight="1">
      <c r="A125" s="188"/>
      <c r="B125" s="126">
        <v>265</v>
      </c>
      <c r="C125" s="44" t="s">
        <v>248</v>
      </c>
      <c r="D125" s="44" t="s">
        <v>2</v>
      </c>
      <c r="E125" s="35" t="s">
        <v>406</v>
      </c>
      <c r="F125" s="190"/>
      <c r="G125" s="191">
        <v>58</v>
      </c>
    </row>
    <row r="126" spans="1:7" s="34" customFormat="1" ht="28.5" customHeight="1">
      <c r="A126" s="194"/>
      <c r="B126" s="615" t="s">
        <v>110</v>
      </c>
      <c r="C126" s="616"/>
      <c r="D126" s="139"/>
      <c r="E126" s="140"/>
      <c r="F126" s="141">
        <f>SUM(F55:F125)</f>
        <v>3930</v>
      </c>
      <c r="G126" s="202">
        <f>SUM(G55:G125)</f>
        <v>30502</v>
      </c>
    </row>
    <row r="127" spans="1:7" s="34" customFormat="1" ht="28.5" customHeight="1">
      <c r="A127" s="196" t="s">
        <v>60</v>
      </c>
      <c r="B127" s="122">
        <v>271</v>
      </c>
      <c r="C127" s="197" t="s">
        <v>614</v>
      </c>
      <c r="D127" s="197" t="s">
        <v>0</v>
      </c>
      <c r="E127" s="123" t="s">
        <v>615</v>
      </c>
      <c r="F127" s="125">
        <v>18</v>
      </c>
      <c r="G127" s="198"/>
    </row>
    <row r="128" spans="1:7" s="34" customFormat="1" ht="28.5" customHeight="1">
      <c r="A128" s="196"/>
      <c r="B128" s="371">
        <v>301</v>
      </c>
      <c r="C128" s="372" t="s">
        <v>249</v>
      </c>
      <c r="D128" s="372" t="s">
        <v>495</v>
      </c>
      <c r="E128" s="373" t="s">
        <v>617</v>
      </c>
      <c r="F128" s="369">
        <v>38114</v>
      </c>
      <c r="G128" s="370"/>
    </row>
    <row r="129" spans="1:7" s="34" customFormat="1" ht="28.5" customHeight="1">
      <c r="A129" s="196"/>
      <c r="B129" s="126"/>
      <c r="C129" s="44"/>
      <c r="D129" s="44" t="s">
        <v>143</v>
      </c>
      <c r="E129" s="35" t="s">
        <v>618</v>
      </c>
      <c r="F129" s="374"/>
      <c r="G129" s="191">
        <v>36</v>
      </c>
    </row>
    <row r="130" spans="1:7" s="34" customFormat="1" ht="28.5" customHeight="1">
      <c r="A130" s="196"/>
      <c r="B130" s="126"/>
      <c r="C130" s="44"/>
      <c r="D130" s="44"/>
      <c r="E130" s="35" t="s">
        <v>619</v>
      </c>
      <c r="F130" s="374"/>
      <c r="G130" s="191">
        <v>144</v>
      </c>
    </row>
    <row r="131" spans="1:7" s="34" customFormat="1" ht="28.5" customHeight="1">
      <c r="A131" s="188"/>
      <c r="B131" s="130">
        <v>351</v>
      </c>
      <c r="C131" s="199" t="s">
        <v>69</v>
      </c>
      <c r="D131" s="199" t="s">
        <v>0</v>
      </c>
      <c r="E131" s="131" t="s">
        <v>411</v>
      </c>
      <c r="F131" s="133"/>
      <c r="G131" s="193">
        <v>2708</v>
      </c>
    </row>
    <row r="132" spans="1:7" s="34" customFormat="1" ht="28.5" customHeight="1">
      <c r="A132" s="188"/>
      <c r="B132" s="126"/>
      <c r="C132" s="44"/>
      <c r="D132" s="44" t="s">
        <v>2</v>
      </c>
      <c r="E132" s="35" t="s">
        <v>558</v>
      </c>
      <c r="F132" s="190"/>
      <c r="G132" s="191">
        <v>1920</v>
      </c>
    </row>
    <row r="133" spans="1:7" s="34" customFormat="1" ht="28.5" customHeight="1">
      <c r="A133" s="188"/>
      <c r="B133" s="126"/>
      <c r="C133" s="44"/>
      <c r="D133" s="44"/>
      <c r="E133" s="35" t="s">
        <v>402</v>
      </c>
      <c r="F133" s="190">
        <v>36</v>
      </c>
      <c r="G133" s="191">
        <v>126</v>
      </c>
    </row>
    <row r="134" spans="1:7" s="34" customFormat="1" ht="28.5" customHeight="1">
      <c r="A134" s="188"/>
      <c r="B134" s="126"/>
      <c r="C134" s="44"/>
      <c r="D134" s="44"/>
      <c r="E134" s="35" t="s">
        <v>406</v>
      </c>
      <c r="F134" s="190">
        <v>90</v>
      </c>
      <c r="G134" s="191">
        <v>222</v>
      </c>
    </row>
    <row r="135" spans="1:7" s="34" customFormat="1" ht="28.5" customHeight="1">
      <c r="A135" s="188"/>
      <c r="B135" s="126"/>
      <c r="C135" s="44"/>
      <c r="D135" s="44"/>
      <c r="E135" s="35" t="s">
        <v>405</v>
      </c>
      <c r="F135" s="190"/>
      <c r="G135" s="191">
        <v>3402</v>
      </c>
    </row>
    <row r="136" spans="1:7" s="34" customFormat="1" ht="28.5" customHeight="1">
      <c r="A136" s="188"/>
      <c r="B136" s="126"/>
      <c r="C136" s="44"/>
      <c r="D136" s="44"/>
      <c r="E136" s="35" t="s">
        <v>547</v>
      </c>
      <c r="F136" s="190"/>
      <c r="G136" s="191">
        <v>200</v>
      </c>
    </row>
    <row r="137" spans="1:7" s="34" customFormat="1" ht="28.5" customHeight="1">
      <c r="A137" s="188"/>
      <c r="B137" s="126"/>
      <c r="C137" s="44"/>
      <c r="D137" s="44" t="s">
        <v>542</v>
      </c>
      <c r="E137" s="35" t="s">
        <v>542</v>
      </c>
      <c r="F137" s="374"/>
      <c r="G137" s="191">
        <v>414</v>
      </c>
    </row>
    <row r="138" spans="1:7" s="34" customFormat="1" ht="28.5" customHeight="1">
      <c r="A138" s="188"/>
      <c r="B138" s="126"/>
      <c r="C138" s="44"/>
      <c r="D138" s="44" t="s">
        <v>610</v>
      </c>
      <c r="E138" s="35" t="s">
        <v>189</v>
      </c>
      <c r="F138" s="374"/>
      <c r="G138" s="191">
        <v>1280</v>
      </c>
    </row>
    <row r="139" spans="1:7" s="34" customFormat="1" ht="28.5" customHeight="1">
      <c r="A139" s="188"/>
      <c r="B139" s="126"/>
      <c r="C139" s="44"/>
      <c r="D139" s="44" t="s">
        <v>689</v>
      </c>
      <c r="E139" s="35" t="s">
        <v>690</v>
      </c>
      <c r="F139" s="374"/>
      <c r="G139" s="191">
        <v>120</v>
      </c>
    </row>
    <row r="140" spans="1:7" s="34" customFormat="1" ht="28.5" customHeight="1">
      <c r="A140" s="188"/>
      <c r="B140" s="130">
        <v>361</v>
      </c>
      <c r="C140" s="199" t="s">
        <v>70</v>
      </c>
      <c r="D140" s="199" t="s">
        <v>0</v>
      </c>
      <c r="E140" s="131" t="s">
        <v>572</v>
      </c>
      <c r="F140" s="133">
        <v>18</v>
      </c>
      <c r="G140" s="193"/>
    </row>
    <row r="141" spans="1:7" s="34" customFormat="1" ht="28.5" customHeight="1">
      <c r="A141" s="188"/>
      <c r="B141" s="127"/>
      <c r="C141" s="45"/>
      <c r="D141" s="45" t="s">
        <v>616</v>
      </c>
      <c r="E141" s="46" t="s">
        <v>620</v>
      </c>
      <c r="F141" s="129"/>
      <c r="G141" s="192">
        <v>18</v>
      </c>
    </row>
    <row r="142" spans="1:7" s="34" customFormat="1" ht="28.5" customHeight="1">
      <c r="A142" s="188"/>
      <c r="B142" s="126">
        <v>371</v>
      </c>
      <c r="C142" s="44" t="s">
        <v>11</v>
      </c>
      <c r="D142" s="44" t="s">
        <v>0</v>
      </c>
      <c r="E142" s="35" t="s">
        <v>572</v>
      </c>
      <c r="F142" s="190"/>
      <c r="G142" s="191">
        <v>144</v>
      </c>
    </row>
    <row r="143" spans="1:7" s="34" customFormat="1" ht="28.5" customHeight="1">
      <c r="A143" s="188"/>
      <c r="B143" s="126"/>
      <c r="C143" s="44"/>
      <c r="D143" s="44"/>
      <c r="E143" s="35" t="s">
        <v>411</v>
      </c>
      <c r="F143" s="190">
        <v>1206</v>
      </c>
      <c r="G143" s="191">
        <v>143</v>
      </c>
    </row>
    <row r="144" spans="1:7" s="34" customFormat="1" ht="28.5" customHeight="1">
      <c r="A144" s="188"/>
      <c r="B144" s="126"/>
      <c r="C144" s="44"/>
      <c r="D144" s="44" t="s">
        <v>146</v>
      </c>
      <c r="E144" s="35" t="s">
        <v>404</v>
      </c>
      <c r="F144" s="190"/>
      <c r="G144" s="191">
        <v>180</v>
      </c>
    </row>
    <row r="145" spans="1:7" s="34" customFormat="1" ht="28.5" customHeight="1">
      <c r="A145" s="188"/>
      <c r="B145" s="126"/>
      <c r="C145" s="44"/>
      <c r="D145" s="44" t="s">
        <v>2</v>
      </c>
      <c r="E145" s="35" t="s">
        <v>400</v>
      </c>
      <c r="F145" s="190"/>
      <c r="G145" s="191">
        <v>144</v>
      </c>
    </row>
    <row r="146" spans="1:7" s="34" customFormat="1" ht="28.5" customHeight="1">
      <c r="A146" s="188"/>
      <c r="B146" s="126"/>
      <c r="C146" s="44"/>
      <c r="D146" s="44"/>
      <c r="E146" s="35" t="s">
        <v>622</v>
      </c>
      <c r="F146" s="190">
        <v>40</v>
      </c>
      <c r="G146" s="191"/>
    </row>
    <row r="147" spans="1:7" s="34" customFormat="1" ht="28.5" customHeight="1">
      <c r="A147" s="188"/>
      <c r="B147" s="126"/>
      <c r="C147" s="44"/>
      <c r="D147" s="44"/>
      <c r="E147" s="35" t="s">
        <v>497</v>
      </c>
      <c r="F147" s="374"/>
      <c r="G147" s="191">
        <v>140</v>
      </c>
    </row>
    <row r="148" spans="1:7" s="34" customFormat="1" ht="28.5" customHeight="1">
      <c r="A148" s="188"/>
      <c r="B148" s="126"/>
      <c r="C148" s="44"/>
      <c r="D148" s="44"/>
      <c r="E148" s="35" t="s">
        <v>402</v>
      </c>
      <c r="F148" s="190"/>
      <c r="G148" s="191">
        <v>342</v>
      </c>
    </row>
    <row r="149" spans="1:7" s="34" customFormat="1" ht="28.5" customHeight="1">
      <c r="A149" s="188"/>
      <c r="B149" s="126"/>
      <c r="C149" s="44"/>
      <c r="D149" s="44"/>
      <c r="E149" s="35" t="s">
        <v>406</v>
      </c>
      <c r="F149" s="190">
        <v>114</v>
      </c>
      <c r="G149" s="191">
        <v>108</v>
      </c>
    </row>
    <row r="150" spans="1:7" s="34" customFormat="1" ht="28.5" customHeight="1">
      <c r="A150" s="188"/>
      <c r="B150" s="126"/>
      <c r="C150" s="44"/>
      <c r="D150" s="44"/>
      <c r="E150" s="35" t="s">
        <v>601</v>
      </c>
      <c r="F150" s="374">
        <v>20</v>
      </c>
      <c r="G150" s="191"/>
    </row>
    <row r="151" spans="1:7" s="34" customFormat="1" ht="28.5" customHeight="1">
      <c r="A151" s="188"/>
      <c r="B151" s="126"/>
      <c r="C151" s="44"/>
      <c r="D151" s="44"/>
      <c r="E151" s="35" t="s">
        <v>405</v>
      </c>
      <c r="F151" s="190"/>
      <c r="G151" s="191">
        <v>216</v>
      </c>
    </row>
    <row r="152" spans="1:7" s="34" customFormat="1" ht="28.5" customHeight="1">
      <c r="A152" s="188"/>
      <c r="B152" s="126"/>
      <c r="C152" s="44"/>
      <c r="D152" s="44"/>
      <c r="E152" s="35" t="s">
        <v>623</v>
      </c>
      <c r="F152" s="374">
        <v>40</v>
      </c>
      <c r="G152" s="191"/>
    </row>
    <row r="153" spans="1:7" s="34" customFormat="1" ht="28.5" customHeight="1">
      <c r="A153" s="188"/>
      <c r="B153" s="126"/>
      <c r="C153" s="44"/>
      <c r="D153" s="44"/>
      <c r="E153" s="35" t="s">
        <v>621</v>
      </c>
      <c r="F153" s="374">
        <v>40</v>
      </c>
      <c r="G153" s="191"/>
    </row>
    <row r="154" spans="1:7" s="34" customFormat="1" ht="28.5" customHeight="1">
      <c r="A154" s="188"/>
      <c r="B154" s="126"/>
      <c r="C154" s="44"/>
      <c r="D154" s="44" t="s">
        <v>8</v>
      </c>
      <c r="E154" s="35" t="s">
        <v>166</v>
      </c>
      <c r="F154" s="190"/>
      <c r="G154" s="191">
        <v>144</v>
      </c>
    </row>
    <row r="155" spans="1:7" s="34" customFormat="1" ht="28.5" customHeight="1">
      <c r="A155" s="188"/>
      <c r="B155" s="126"/>
      <c r="C155" s="44"/>
      <c r="D155" s="44" t="s">
        <v>147</v>
      </c>
      <c r="E155" s="35" t="s">
        <v>147</v>
      </c>
      <c r="F155" s="190">
        <v>160</v>
      </c>
      <c r="G155" s="191">
        <v>72</v>
      </c>
    </row>
    <row r="156" spans="1:7" s="34" customFormat="1" ht="28.5" customHeight="1">
      <c r="A156" s="188"/>
      <c r="B156" s="126"/>
      <c r="C156" s="44"/>
      <c r="D156" s="44" t="s">
        <v>148</v>
      </c>
      <c r="E156" s="35" t="s">
        <v>158</v>
      </c>
      <c r="F156" s="190"/>
      <c r="G156" s="191">
        <v>236</v>
      </c>
    </row>
    <row r="157" spans="1:7" s="34" customFormat="1" ht="28.5" customHeight="1">
      <c r="A157" s="188"/>
      <c r="B157" s="126"/>
      <c r="C157" s="44"/>
      <c r="D157" s="44" t="s">
        <v>624</v>
      </c>
      <c r="E157" s="35" t="s">
        <v>625</v>
      </c>
      <c r="F157" s="374"/>
      <c r="G157" s="191">
        <v>60</v>
      </c>
    </row>
    <row r="158" spans="1:7" s="34" customFormat="1" ht="28.5" customHeight="1">
      <c r="A158" s="188"/>
      <c r="B158" s="126"/>
      <c r="C158" s="44"/>
      <c r="D158" s="44" t="s">
        <v>575</v>
      </c>
      <c r="E158" s="35" t="s">
        <v>268</v>
      </c>
      <c r="F158" s="374"/>
      <c r="G158" s="191">
        <v>18</v>
      </c>
    </row>
    <row r="159" spans="1:7" s="34" customFormat="1" ht="28.5" customHeight="1">
      <c r="A159" s="188"/>
      <c r="B159" s="126"/>
      <c r="C159" s="44"/>
      <c r="D159" s="44" t="s">
        <v>626</v>
      </c>
      <c r="E159" s="35" t="s">
        <v>486</v>
      </c>
      <c r="F159" s="374"/>
      <c r="G159" s="191">
        <v>90</v>
      </c>
    </row>
    <row r="160" spans="1:7" s="34" customFormat="1" ht="28.5" customHeight="1">
      <c r="A160" s="188"/>
      <c r="B160" s="126"/>
      <c r="C160" s="44"/>
      <c r="D160" s="44"/>
      <c r="E160" s="35" t="s">
        <v>178</v>
      </c>
      <c r="F160" s="374"/>
      <c r="G160" s="191">
        <v>108</v>
      </c>
    </row>
    <row r="161" spans="1:7" s="34" customFormat="1" ht="28.5" customHeight="1">
      <c r="A161" s="188"/>
      <c r="B161" s="126"/>
      <c r="C161" s="44"/>
      <c r="D161" s="44" t="s">
        <v>440</v>
      </c>
      <c r="E161" s="35" t="s">
        <v>627</v>
      </c>
      <c r="F161" s="374"/>
      <c r="G161" s="191">
        <v>18</v>
      </c>
    </row>
    <row r="162" spans="1:7" s="34" customFormat="1" ht="28.5" customHeight="1">
      <c r="A162" s="188"/>
      <c r="B162" s="126"/>
      <c r="C162" s="44"/>
      <c r="D162" s="44" t="s">
        <v>541</v>
      </c>
      <c r="E162" s="35" t="s">
        <v>621</v>
      </c>
      <c r="F162" s="190">
        <v>96</v>
      </c>
      <c r="G162" s="191"/>
    </row>
    <row r="163" spans="1:7" s="34" customFormat="1" ht="28.5" customHeight="1">
      <c r="A163" s="194"/>
      <c r="B163" s="615" t="s">
        <v>110</v>
      </c>
      <c r="C163" s="616"/>
      <c r="D163" s="139"/>
      <c r="E163" s="140"/>
      <c r="F163" s="141">
        <f>SUM(F127:F162)</f>
        <v>39992</v>
      </c>
      <c r="G163" s="202">
        <f>SUM(G127:G162)</f>
        <v>12753</v>
      </c>
    </row>
    <row r="164" spans="1:7" s="34" customFormat="1" ht="28.5" customHeight="1">
      <c r="A164" s="196" t="s">
        <v>72</v>
      </c>
      <c r="B164" s="122">
        <v>381</v>
      </c>
      <c r="C164" s="44" t="s">
        <v>71</v>
      </c>
      <c r="D164" s="44" t="s">
        <v>7</v>
      </c>
      <c r="E164" s="35" t="s">
        <v>239</v>
      </c>
      <c r="F164" s="190"/>
      <c r="G164" s="191">
        <v>1760</v>
      </c>
    </row>
    <row r="165" spans="1:7" s="34" customFormat="1" ht="28.5" customHeight="1">
      <c r="A165" s="196"/>
      <c r="B165" s="130">
        <v>391</v>
      </c>
      <c r="C165" s="199" t="s">
        <v>73</v>
      </c>
      <c r="D165" s="199" t="s">
        <v>151</v>
      </c>
      <c r="E165" s="131" t="s">
        <v>545</v>
      </c>
      <c r="F165" s="133"/>
      <c r="G165" s="193">
        <v>1554</v>
      </c>
    </row>
    <row r="166" spans="1:7" s="34" customFormat="1" ht="28.5" customHeight="1">
      <c r="A166" s="188"/>
      <c r="B166" s="127"/>
      <c r="C166" s="45"/>
      <c r="D166" s="45" t="s">
        <v>152</v>
      </c>
      <c r="E166" s="46" t="s">
        <v>349</v>
      </c>
      <c r="F166" s="129"/>
      <c r="G166" s="192">
        <v>54</v>
      </c>
    </row>
    <row r="167" spans="1:7" s="34" customFormat="1" ht="28.5" customHeight="1">
      <c r="A167" s="188"/>
      <c r="B167" s="130">
        <v>401</v>
      </c>
      <c r="C167" s="199" t="s">
        <v>74</v>
      </c>
      <c r="D167" s="199" t="s">
        <v>0</v>
      </c>
      <c r="E167" s="131" t="s">
        <v>411</v>
      </c>
      <c r="F167" s="133"/>
      <c r="G167" s="193">
        <v>200</v>
      </c>
    </row>
    <row r="168" spans="1:7" s="34" customFormat="1" ht="28.5" customHeight="1">
      <c r="A168" s="188"/>
      <c r="B168" s="126"/>
      <c r="C168" s="44"/>
      <c r="D168" s="44" t="s">
        <v>146</v>
      </c>
      <c r="E168" s="35" t="s">
        <v>404</v>
      </c>
      <c r="F168" s="190"/>
      <c r="G168" s="456">
        <v>260</v>
      </c>
    </row>
    <row r="169" spans="1:7" s="34" customFormat="1" ht="28.5" customHeight="1">
      <c r="A169" s="188"/>
      <c r="B169" s="126"/>
      <c r="C169" s="44"/>
      <c r="D169" s="44" t="s">
        <v>2</v>
      </c>
      <c r="E169" s="35" t="s">
        <v>550</v>
      </c>
      <c r="F169" s="190"/>
      <c r="G169" s="191">
        <v>800</v>
      </c>
    </row>
    <row r="170" spans="1:7" s="34" customFormat="1" ht="28.5" customHeight="1">
      <c r="A170" s="188"/>
      <c r="B170" s="126"/>
      <c r="C170" s="44"/>
      <c r="D170" s="44"/>
      <c r="E170" s="35" t="s">
        <v>491</v>
      </c>
      <c r="F170" s="190"/>
      <c r="G170" s="191">
        <v>36</v>
      </c>
    </row>
    <row r="171" spans="1:7" s="34" customFormat="1" ht="28.5" customHeight="1">
      <c r="A171" s="188"/>
      <c r="B171" s="126"/>
      <c r="C171" s="44"/>
      <c r="D171" s="44"/>
      <c r="E171" s="35" t="s">
        <v>402</v>
      </c>
      <c r="F171" s="374"/>
      <c r="G171" s="191">
        <v>18</v>
      </c>
    </row>
    <row r="172" spans="1:7" s="34" customFormat="1" ht="28.5" customHeight="1">
      <c r="A172" s="188"/>
      <c r="B172" s="126"/>
      <c r="C172" s="44"/>
      <c r="D172" s="44"/>
      <c r="E172" s="35" t="s">
        <v>406</v>
      </c>
      <c r="F172" s="190"/>
      <c r="G172" s="191">
        <v>440</v>
      </c>
    </row>
    <row r="173" spans="1:7" s="34" customFormat="1" ht="28.5" customHeight="1">
      <c r="A173" s="188"/>
      <c r="B173" s="126"/>
      <c r="C173" s="44"/>
      <c r="D173" s="44"/>
      <c r="E173" s="35" t="s">
        <v>601</v>
      </c>
      <c r="F173" s="374"/>
      <c r="G173" s="191">
        <v>108</v>
      </c>
    </row>
    <row r="174" spans="1:7" s="34" customFormat="1" ht="28.5" customHeight="1">
      <c r="A174" s="188"/>
      <c r="B174" s="126"/>
      <c r="C174" s="44"/>
      <c r="D174" s="44" t="s">
        <v>628</v>
      </c>
      <c r="E174" s="35" t="s">
        <v>609</v>
      </c>
      <c r="F174" s="374"/>
      <c r="G174" s="191">
        <v>140</v>
      </c>
    </row>
    <row r="175" spans="1:7" s="34" customFormat="1" ht="28.5" customHeight="1">
      <c r="A175" s="188"/>
      <c r="B175" s="126"/>
      <c r="C175" s="44"/>
      <c r="D175" s="44" t="s">
        <v>610</v>
      </c>
      <c r="E175" s="35" t="s">
        <v>611</v>
      </c>
      <c r="F175" s="190"/>
      <c r="G175" s="191">
        <v>254</v>
      </c>
    </row>
    <row r="176" spans="1:7" s="34" customFormat="1" ht="28.5" customHeight="1">
      <c r="A176" s="188"/>
      <c r="B176" s="127"/>
      <c r="C176" s="45"/>
      <c r="D176" s="45" t="s">
        <v>575</v>
      </c>
      <c r="E176" s="46" t="s">
        <v>546</v>
      </c>
      <c r="F176" s="129"/>
      <c r="G176" s="192">
        <v>40</v>
      </c>
    </row>
    <row r="177" spans="1:7" s="34" customFormat="1" ht="28.5" customHeight="1">
      <c r="A177" s="188"/>
      <c r="B177" s="130">
        <v>411</v>
      </c>
      <c r="C177" s="199" t="s">
        <v>75</v>
      </c>
      <c r="D177" s="199" t="s">
        <v>0</v>
      </c>
      <c r="E177" s="131" t="s">
        <v>411</v>
      </c>
      <c r="F177" s="133"/>
      <c r="G177" s="193">
        <v>108</v>
      </c>
    </row>
    <row r="178" spans="1:7" s="34" customFormat="1" ht="28.5" customHeight="1">
      <c r="A178" s="188"/>
      <c r="B178" s="126"/>
      <c r="C178" s="44"/>
      <c r="D178" s="44"/>
      <c r="E178" s="35" t="s">
        <v>559</v>
      </c>
      <c r="F178" s="190"/>
      <c r="G178" s="191">
        <v>702</v>
      </c>
    </row>
    <row r="179" spans="1:7" s="34" customFormat="1" ht="28.5" customHeight="1">
      <c r="A179" s="188"/>
      <c r="B179" s="126"/>
      <c r="C179" s="44"/>
      <c r="D179" s="44" t="s">
        <v>148</v>
      </c>
      <c r="E179" s="35" t="s">
        <v>343</v>
      </c>
      <c r="F179" s="190"/>
      <c r="G179" s="191">
        <v>18</v>
      </c>
    </row>
    <row r="180" spans="1:7" s="34" customFormat="1" ht="28.5" customHeight="1">
      <c r="A180" s="188"/>
      <c r="B180" s="126"/>
      <c r="C180" s="44"/>
      <c r="D180" s="44" t="s">
        <v>151</v>
      </c>
      <c r="E180" s="35" t="s">
        <v>545</v>
      </c>
      <c r="F180" s="190"/>
      <c r="G180" s="191">
        <v>463</v>
      </c>
    </row>
    <row r="181" spans="1:7" s="34" customFormat="1" ht="28.5" customHeight="1">
      <c r="A181" s="188"/>
      <c r="B181" s="130">
        <v>421</v>
      </c>
      <c r="C181" s="207" t="s">
        <v>186</v>
      </c>
      <c r="D181" s="199" t="s">
        <v>2</v>
      </c>
      <c r="E181" s="131" t="s">
        <v>415</v>
      </c>
      <c r="F181" s="133"/>
      <c r="G181" s="193">
        <v>360</v>
      </c>
    </row>
    <row r="182" spans="1:7" s="34" customFormat="1" ht="28.5" customHeight="1">
      <c r="A182" s="188"/>
      <c r="B182" s="126"/>
      <c r="C182" s="134"/>
      <c r="D182" s="44"/>
      <c r="E182" s="35" t="s">
        <v>400</v>
      </c>
      <c r="F182" s="190"/>
      <c r="G182" s="191">
        <v>252</v>
      </c>
    </row>
    <row r="183" spans="1:7" s="34" customFormat="1" ht="28.5" customHeight="1">
      <c r="A183" s="188"/>
      <c r="B183" s="126"/>
      <c r="C183" s="134"/>
      <c r="D183" s="44"/>
      <c r="E183" s="35" t="s">
        <v>548</v>
      </c>
      <c r="F183" s="374"/>
      <c r="G183" s="191">
        <v>18</v>
      </c>
    </row>
    <row r="184" spans="1:7" s="34" customFormat="1" ht="28.5" customHeight="1">
      <c r="A184" s="188"/>
      <c r="B184" s="126"/>
      <c r="C184" s="134"/>
      <c r="D184" s="44"/>
      <c r="E184" s="35" t="s">
        <v>560</v>
      </c>
      <c r="F184" s="190"/>
      <c r="G184" s="191">
        <v>198</v>
      </c>
    </row>
    <row r="185" spans="1:7" s="34" customFormat="1" ht="28.5" customHeight="1">
      <c r="A185" s="188"/>
      <c r="B185" s="126"/>
      <c r="C185" s="134"/>
      <c r="D185" s="44"/>
      <c r="E185" s="35" t="s">
        <v>558</v>
      </c>
      <c r="F185" s="190"/>
      <c r="G185" s="191">
        <v>144</v>
      </c>
    </row>
    <row r="186" spans="1:7" s="34" customFormat="1" ht="28.5" customHeight="1">
      <c r="A186" s="188"/>
      <c r="B186" s="126"/>
      <c r="C186" s="134"/>
      <c r="D186" s="44"/>
      <c r="E186" s="35" t="s">
        <v>491</v>
      </c>
      <c r="F186" s="190">
        <v>36</v>
      </c>
      <c r="G186" s="191">
        <v>4068</v>
      </c>
    </row>
    <row r="187" spans="1:7" s="34" customFormat="1" ht="28.5" customHeight="1">
      <c r="A187" s="188"/>
      <c r="B187" s="126"/>
      <c r="C187" s="134"/>
      <c r="D187" s="44"/>
      <c r="E187" s="35" t="s">
        <v>402</v>
      </c>
      <c r="F187" s="190">
        <v>18</v>
      </c>
      <c r="G187" s="191">
        <v>974</v>
      </c>
    </row>
    <row r="188" spans="1:7" s="34" customFormat="1" ht="28.5" customHeight="1">
      <c r="A188" s="188"/>
      <c r="B188" s="126"/>
      <c r="C188" s="134"/>
      <c r="D188" s="44"/>
      <c r="E188" s="35" t="s">
        <v>406</v>
      </c>
      <c r="F188" s="190">
        <v>464</v>
      </c>
      <c r="G188" s="191">
        <v>450</v>
      </c>
    </row>
    <row r="189" spans="1:7" s="34" customFormat="1" ht="28.5" customHeight="1">
      <c r="A189" s="188"/>
      <c r="B189" s="126"/>
      <c r="C189" s="134"/>
      <c r="D189" s="44"/>
      <c r="E189" s="35" t="s">
        <v>601</v>
      </c>
      <c r="F189" s="374"/>
      <c r="G189" s="191">
        <v>882</v>
      </c>
    </row>
    <row r="190" spans="1:7" s="34" customFormat="1" ht="28.5" customHeight="1">
      <c r="A190" s="188"/>
      <c r="B190" s="126"/>
      <c r="C190" s="134"/>
      <c r="D190" s="44"/>
      <c r="E190" s="35" t="s">
        <v>551</v>
      </c>
      <c r="F190" s="374"/>
      <c r="G190" s="191">
        <v>18</v>
      </c>
    </row>
    <row r="191" spans="1:7" s="34" customFormat="1" ht="28.5" customHeight="1">
      <c r="A191" s="188"/>
      <c r="B191" s="126"/>
      <c r="C191" s="134"/>
      <c r="D191" s="44"/>
      <c r="E191" s="35" t="s">
        <v>552</v>
      </c>
      <c r="F191" s="374"/>
      <c r="G191" s="191">
        <v>18</v>
      </c>
    </row>
    <row r="192" spans="1:7" s="34" customFormat="1" ht="28.5" customHeight="1">
      <c r="A192" s="188"/>
      <c r="B192" s="126"/>
      <c r="C192" s="134"/>
      <c r="D192" s="44"/>
      <c r="E192" s="35" t="s">
        <v>553</v>
      </c>
      <c r="F192" s="374"/>
      <c r="G192" s="191">
        <v>54</v>
      </c>
    </row>
    <row r="193" spans="1:7" s="34" customFormat="1" ht="28.5" customHeight="1">
      <c r="A193" s="188"/>
      <c r="B193" s="126"/>
      <c r="C193" s="134"/>
      <c r="D193" s="44"/>
      <c r="E193" s="35" t="s">
        <v>405</v>
      </c>
      <c r="F193" s="190"/>
      <c r="G193" s="191">
        <v>864</v>
      </c>
    </row>
    <row r="194" spans="1:7" s="34" customFormat="1" ht="28.5" customHeight="1">
      <c r="A194" s="188"/>
      <c r="B194" s="126"/>
      <c r="C194" s="134"/>
      <c r="D194" s="44"/>
      <c r="E194" s="35" t="s">
        <v>437</v>
      </c>
      <c r="F194" s="190">
        <v>18</v>
      </c>
      <c r="G194" s="191">
        <v>306</v>
      </c>
    </row>
    <row r="195" spans="1:7" s="34" customFormat="1" ht="28.5" customHeight="1">
      <c r="A195" s="188"/>
      <c r="B195" s="126"/>
      <c r="C195" s="134"/>
      <c r="D195" s="44"/>
      <c r="E195" s="35" t="s">
        <v>629</v>
      </c>
      <c r="F195" s="374"/>
      <c r="G195" s="191">
        <v>36</v>
      </c>
    </row>
    <row r="196" spans="1:7" s="34" customFormat="1" ht="28.5" customHeight="1">
      <c r="A196" s="188"/>
      <c r="B196" s="126"/>
      <c r="C196" s="134"/>
      <c r="D196" s="44"/>
      <c r="E196" s="35" t="s">
        <v>339</v>
      </c>
      <c r="F196" s="190"/>
      <c r="G196" s="191">
        <v>270</v>
      </c>
    </row>
    <row r="197" spans="1:7" s="34" customFormat="1" ht="28.5" customHeight="1">
      <c r="A197" s="188"/>
      <c r="B197" s="126"/>
      <c r="C197" s="134"/>
      <c r="D197" s="44" t="s">
        <v>176</v>
      </c>
      <c r="E197" s="35" t="s">
        <v>401</v>
      </c>
      <c r="F197" s="190">
        <v>20</v>
      </c>
      <c r="G197" s="191">
        <v>324</v>
      </c>
    </row>
    <row r="198" spans="1:7" s="34" customFormat="1" ht="28.5" customHeight="1">
      <c r="A198" s="188"/>
      <c r="B198" s="126"/>
      <c r="C198" s="134"/>
      <c r="D198" s="44" t="s">
        <v>8</v>
      </c>
      <c r="E198" s="35" t="s">
        <v>166</v>
      </c>
      <c r="F198" s="190"/>
      <c r="G198" s="191">
        <v>162</v>
      </c>
    </row>
    <row r="199" spans="1:7" s="34" customFormat="1" ht="28.5" customHeight="1">
      <c r="A199" s="188"/>
      <c r="B199" s="126"/>
      <c r="C199" s="134"/>
      <c r="D199" s="44"/>
      <c r="E199" s="35" t="s">
        <v>167</v>
      </c>
      <c r="F199" s="190"/>
      <c r="G199" s="191">
        <v>468</v>
      </c>
    </row>
    <row r="200" spans="1:7" s="34" customFormat="1" ht="28.5" customHeight="1">
      <c r="A200" s="188"/>
      <c r="B200" s="126"/>
      <c r="C200" s="134"/>
      <c r="D200" s="44" t="s">
        <v>147</v>
      </c>
      <c r="E200" s="35" t="s">
        <v>147</v>
      </c>
      <c r="F200" s="190"/>
      <c r="G200" s="191">
        <v>36</v>
      </c>
    </row>
    <row r="201" spans="1:7" s="34" customFormat="1" ht="28.5" customHeight="1">
      <c r="A201" s="188"/>
      <c r="B201" s="126"/>
      <c r="C201" s="134"/>
      <c r="D201" s="44" t="s">
        <v>148</v>
      </c>
      <c r="E201" s="35" t="s">
        <v>343</v>
      </c>
      <c r="F201" s="190"/>
      <c r="G201" s="191">
        <v>666</v>
      </c>
    </row>
    <row r="202" spans="1:7" s="34" customFormat="1" ht="28.5" customHeight="1">
      <c r="A202" s="188"/>
      <c r="B202" s="126"/>
      <c r="C202" s="134"/>
      <c r="D202" s="44"/>
      <c r="E202" s="35" t="s">
        <v>158</v>
      </c>
      <c r="F202" s="190"/>
      <c r="G202" s="191">
        <v>162</v>
      </c>
    </row>
    <row r="203" spans="1:7" s="34" customFormat="1" ht="28.5" customHeight="1">
      <c r="A203" s="188"/>
      <c r="B203" s="126"/>
      <c r="C203" s="134"/>
      <c r="D203" s="44" t="s">
        <v>149</v>
      </c>
      <c r="E203" s="35" t="s">
        <v>350</v>
      </c>
      <c r="F203" s="190"/>
      <c r="G203" s="191">
        <v>252</v>
      </c>
    </row>
    <row r="204" spans="1:7" s="34" customFormat="1" ht="28.5" customHeight="1">
      <c r="A204" s="188"/>
      <c r="B204" s="126"/>
      <c r="C204" s="134"/>
      <c r="D204" s="44" t="s">
        <v>152</v>
      </c>
      <c r="E204" s="35" t="s">
        <v>348</v>
      </c>
      <c r="F204" s="190"/>
      <c r="G204" s="191">
        <v>18</v>
      </c>
    </row>
    <row r="205" spans="1:7" s="34" customFormat="1" ht="28.5" customHeight="1">
      <c r="A205" s="188"/>
      <c r="B205" s="126"/>
      <c r="C205" s="134"/>
      <c r="D205" s="128" t="s">
        <v>630</v>
      </c>
      <c r="E205" s="46" t="s">
        <v>631</v>
      </c>
      <c r="F205" s="129"/>
      <c r="G205" s="192">
        <v>18</v>
      </c>
    </row>
    <row r="206" spans="1:7" s="34" customFormat="1" ht="28.5" customHeight="1">
      <c r="A206" s="188"/>
      <c r="B206" s="371">
        <v>422</v>
      </c>
      <c r="C206" s="207" t="s">
        <v>483</v>
      </c>
      <c r="D206" s="44" t="s">
        <v>542</v>
      </c>
      <c r="E206" s="35" t="s">
        <v>542</v>
      </c>
      <c r="F206" s="190">
        <v>18</v>
      </c>
      <c r="G206" s="191"/>
    </row>
    <row r="207" spans="1:7" s="34" customFormat="1" ht="28.5" customHeight="1">
      <c r="A207" s="188"/>
      <c r="B207" s="126"/>
      <c r="C207" s="134"/>
      <c r="D207" s="44" t="s">
        <v>633</v>
      </c>
      <c r="E207" s="35" t="s">
        <v>634</v>
      </c>
      <c r="F207" s="374">
        <v>18</v>
      </c>
      <c r="G207" s="191"/>
    </row>
    <row r="208" spans="1:7" s="34" customFormat="1" ht="28.5" customHeight="1">
      <c r="A208" s="188"/>
      <c r="B208" s="126"/>
      <c r="C208" s="134"/>
      <c r="D208" s="44" t="s">
        <v>541</v>
      </c>
      <c r="E208" s="35" t="s">
        <v>632</v>
      </c>
      <c r="F208" s="374">
        <v>20</v>
      </c>
      <c r="G208" s="191"/>
    </row>
    <row r="209" spans="1:7" s="34" customFormat="1" ht="28.5" customHeight="1">
      <c r="A209" s="194"/>
      <c r="B209" s="615" t="s">
        <v>110</v>
      </c>
      <c r="C209" s="616"/>
      <c r="D209" s="139"/>
      <c r="E209" s="140"/>
      <c r="F209" s="141">
        <f>SUM(F164:F208)</f>
        <v>612</v>
      </c>
      <c r="G209" s="202">
        <f>SUM(G164:G208)</f>
        <v>17973</v>
      </c>
    </row>
    <row r="210" spans="1:7" s="34" customFormat="1" ht="28.5" customHeight="1">
      <c r="A210" s="196" t="s">
        <v>121</v>
      </c>
      <c r="B210" s="122">
        <v>441</v>
      </c>
      <c r="C210" s="197" t="s">
        <v>82</v>
      </c>
      <c r="D210" s="197" t="s">
        <v>496</v>
      </c>
      <c r="E210" s="123" t="s">
        <v>601</v>
      </c>
      <c r="F210" s="125"/>
      <c r="G210" s="198">
        <v>20</v>
      </c>
    </row>
    <row r="211" spans="1:7" s="34" customFormat="1" ht="28.5" customHeight="1">
      <c r="A211" s="196"/>
      <c r="B211" s="126"/>
      <c r="C211" s="44"/>
      <c r="D211" s="44"/>
      <c r="E211" s="35" t="s">
        <v>619</v>
      </c>
      <c r="F211" s="190"/>
      <c r="G211" s="191">
        <v>54</v>
      </c>
    </row>
    <row r="212" spans="1:7" s="34" customFormat="1" ht="28.5" customHeight="1">
      <c r="A212" s="188"/>
      <c r="B212" s="130">
        <v>442</v>
      </c>
      <c r="C212" s="199" t="s">
        <v>83</v>
      </c>
      <c r="D212" s="199" t="s">
        <v>495</v>
      </c>
      <c r="E212" s="131" t="s">
        <v>411</v>
      </c>
      <c r="F212" s="133"/>
      <c r="G212" s="193">
        <v>6</v>
      </c>
    </row>
    <row r="213" spans="1:7" s="34" customFormat="1" ht="28.5" customHeight="1">
      <c r="A213" s="188"/>
      <c r="B213" s="126"/>
      <c r="C213" s="44"/>
      <c r="D213" s="44" t="s">
        <v>616</v>
      </c>
      <c r="E213" s="35" t="s">
        <v>402</v>
      </c>
      <c r="F213" s="374"/>
      <c r="G213" s="191">
        <v>18</v>
      </c>
    </row>
    <row r="214" spans="1:7" s="34" customFormat="1" ht="28.5" customHeight="1">
      <c r="A214" s="188"/>
      <c r="B214" s="126"/>
      <c r="C214" s="44"/>
      <c r="D214" s="44"/>
      <c r="E214" s="35" t="s">
        <v>403</v>
      </c>
      <c r="F214" s="374"/>
      <c r="G214" s="191">
        <v>40</v>
      </c>
    </row>
    <row r="215" spans="1:7" s="34" customFormat="1" ht="28.5" customHeight="1">
      <c r="A215" s="188"/>
      <c r="B215" s="130">
        <v>443</v>
      </c>
      <c r="C215" s="199" t="s">
        <v>84</v>
      </c>
      <c r="D215" s="199" t="s">
        <v>0</v>
      </c>
      <c r="E215" s="131" t="s">
        <v>411</v>
      </c>
      <c r="F215" s="133"/>
      <c r="G215" s="193">
        <v>4</v>
      </c>
    </row>
    <row r="216" spans="1:7" s="34" customFormat="1" ht="28.5" customHeight="1">
      <c r="A216" s="188"/>
      <c r="B216" s="126"/>
      <c r="C216" s="44"/>
      <c r="D216" s="44" t="s">
        <v>2</v>
      </c>
      <c r="E216" s="35" t="s">
        <v>620</v>
      </c>
      <c r="F216" s="374"/>
      <c r="G216" s="191">
        <v>60</v>
      </c>
    </row>
    <row r="217" spans="1:7" s="34" customFormat="1" ht="28.5" customHeight="1">
      <c r="A217" s="188"/>
      <c r="B217" s="126"/>
      <c r="C217" s="44"/>
      <c r="D217" s="44"/>
      <c r="E217" s="35" t="s">
        <v>618</v>
      </c>
      <c r="F217" s="374">
        <v>20</v>
      </c>
      <c r="G217" s="191"/>
    </row>
    <row r="218" spans="1:7" s="34" customFormat="1" ht="28.5" customHeight="1">
      <c r="A218" s="188"/>
      <c r="B218" s="126"/>
      <c r="C218" s="44"/>
      <c r="D218" s="44"/>
      <c r="E218" s="35" t="s">
        <v>403</v>
      </c>
      <c r="F218" s="374"/>
      <c r="G218" s="191">
        <v>100</v>
      </c>
    </row>
    <row r="219" spans="1:7" s="34" customFormat="1" ht="28.5" customHeight="1">
      <c r="A219" s="188"/>
      <c r="B219" s="126"/>
      <c r="C219" s="44"/>
      <c r="D219" s="44"/>
      <c r="E219" s="35" t="s">
        <v>619</v>
      </c>
      <c r="F219" s="374">
        <v>80</v>
      </c>
      <c r="G219" s="191"/>
    </row>
    <row r="220" spans="1:7" s="34" customFormat="1" ht="28.5" customHeight="1">
      <c r="A220" s="188"/>
      <c r="B220" s="127"/>
      <c r="C220" s="45"/>
      <c r="D220" s="45" t="s">
        <v>543</v>
      </c>
      <c r="E220" s="392" t="s">
        <v>544</v>
      </c>
      <c r="F220" s="129">
        <v>720</v>
      </c>
      <c r="G220" s="192"/>
    </row>
    <row r="221" spans="1:7" s="34" customFormat="1" ht="28.5" customHeight="1">
      <c r="A221" s="188"/>
      <c r="B221" s="130">
        <v>444</v>
      </c>
      <c r="C221" s="199" t="s">
        <v>85</v>
      </c>
      <c r="D221" s="199" t="s">
        <v>0</v>
      </c>
      <c r="E221" s="131" t="s">
        <v>615</v>
      </c>
      <c r="F221" s="133">
        <v>18</v>
      </c>
      <c r="G221" s="193"/>
    </row>
    <row r="222" spans="1:7" s="34" customFormat="1" ht="28.5" customHeight="1">
      <c r="A222" s="188"/>
      <c r="B222" s="126"/>
      <c r="C222" s="44"/>
      <c r="D222" s="44" t="s">
        <v>2</v>
      </c>
      <c r="E222" s="35" t="s">
        <v>415</v>
      </c>
      <c r="F222" s="190">
        <v>220</v>
      </c>
      <c r="G222" s="191"/>
    </row>
    <row r="223" spans="1:7" s="34" customFormat="1" ht="28.5" customHeight="1">
      <c r="A223" s="188"/>
      <c r="B223" s="126"/>
      <c r="C223" s="44"/>
      <c r="D223" s="44"/>
      <c r="E223" s="35" t="s">
        <v>408</v>
      </c>
      <c r="F223" s="190">
        <v>4820</v>
      </c>
      <c r="G223" s="191"/>
    </row>
    <row r="224" spans="1:7" s="34" customFormat="1" ht="28.5" customHeight="1">
      <c r="A224" s="188"/>
      <c r="B224" s="126"/>
      <c r="C224" s="44"/>
      <c r="D224" s="44"/>
      <c r="E224" s="35" t="s">
        <v>491</v>
      </c>
      <c r="F224" s="190">
        <v>1300</v>
      </c>
      <c r="G224" s="191">
        <v>20</v>
      </c>
    </row>
    <row r="225" spans="1:7" s="34" customFormat="1" ht="28.5" customHeight="1">
      <c r="A225" s="188"/>
      <c r="B225" s="126"/>
      <c r="C225" s="44"/>
      <c r="D225" s="44"/>
      <c r="E225" s="35" t="s">
        <v>402</v>
      </c>
      <c r="F225" s="190">
        <v>900</v>
      </c>
      <c r="G225" s="191">
        <v>18</v>
      </c>
    </row>
    <row r="226" spans="1:7" s="34" customFormat="1" ht="28.5" customHeight="1">
      <c r="A226" s="188"/>
      <c r="B226" s="126"/>
      <c r="C226" s="44"/>
      <c r="D226" s="44"/>
      <c r="E226" s="35" t="s">
        <v>406</v>
      </c>
      <c r="F226" s="190">
        <v>8360</v>
      </c>
      <c r="G226" s="191"/>
    </row>
    <row r="227" spans="1:7" s="34" customFormat="1" ht="28.5" customHeight="1">
      <c r="A227" s="188"/>
      <c r="B227" s="126"/>
      <c r="C227" s="44"/>
      <c r="D227" s="44"/>
      <c r="E227" s="35" t="s">
        <v>403</v>
      </c>
      <c r="F227" s="190"/>
      <c r="G227" s="191">
        <v>40</v>
      </c>
    </row>
    <row r="228" spans="1:7" s="34" customFormat="1" ht="28.5" customHeight="1">
      <c r="A228" s="188"/>
      <c r="B228" s="126"/>
      <c r="C228" s="44"/>
      <c r="D228" s="44"/>
      <c r="E228" s="35" t="s">
        <v>561</v>
      </c>
      <c r="F228" s="190">
        <v>340</v>
      </c>
      <c r="G228" s="191"/>
    </row>
    <row r="229" spans="1:7" s="34" customFormat="1" ht="28.5" customHeight="1">
      <c r="A229" s="188"/>
      <c r="B229" s="126"/>
      <c r="C229" s="44"/>
      <c r="D229" s="44"/>
      <c r="E229" s="35" t="s">
        <v>405</v>
      </c>
      <c r="F229" s="190">
        <v>1900</v>
      </c>
      <c r="G229" s="191">
        <v>18</v>
      </c>
    </row>
    <row r="230" spans="1:7" s="34" customFormat="1" ht="28.5" customHeight="1">
      <c r="A230" s="188"/>
      <c r="B230" s="126"/>
      <c r="C230" s="44"/>
      <c r="D230" s="44"/>
      <c r="E230" s="35" t="s">
        <v>635</v>
      </c>
      <c r="F230" s="374">
        <v>220</v>
      </c>
      <c r="G230" s="191"/>
    </row>
    <row r="231" spans="1:7" s="34" customFormat="1" ht="28.5" customHeight="1">
      <c r="A231" s="188"/>
      <c r="B231" s="126"/>
      <c r="C231" s="44"/>
      <c r="D231" s="44"/>
      <c r="E231" s="35" t="s">
        <v>438</v>
      </c>
      <c r="F231" s="190">
        <v>400</v>
      </c>
      <c r="G231" s="191"/>
    </row>
    <row r="232" spans="1:7" s="34" customFormat="1" ht="28.5" customHeight="1">
      <c r="A232" s="188"/>
      <c r="B232" s="126"/>
      <c r="C232" s="44"/>
      <c r="D232" s="44"/>
      <c r="E232" s="35" t="s">
        <v>549</v>
      </c>
      <c r="F232" s="190">
        <v>1100</v>
      </c>
      <c r="G232" s="191"/>
    </row>
    <row r="233" spans="1:7" s="34" customFormat="1" ht="28.5" customHeight="1">
      <c r="A233" s="188"/>
      <c r="B233" s="126"/>
      <c r="C233" s="44"/>
      <c r="D233" s="44"/>
      <c r="E233" s="35" t="s">
        <v>597</v>
      </c>
      <c r="F233" s="374">
        <v>40</v>
      </c>
      <c r="G233" s="191"/>
    </row>
    <row r="234" spans="1:7" s="34" customFormat="1" ht="28.5" customHeight="1">
      <c r="A234" s="188"/>
      <c r="B234" s="126"/>
      <c r="C234" s="44"/>
      <c r="D234" s="189" t="s">
        <v>176</v>
      </c>
      <c r="E234" s="35" t="s">
        <v>401</v>
      </c>
      <c r="F234" s="190">
        <v>18</v>
      </c>
      <c r="G234" s="191">
        <v>40</v>
      </c>
    </row>
    <row r="235" spans="1:7" s="34" customFormat="1" ht="28.5" customHeight="1">
      <c r="A235" s="188"/>
      <c r="B235" s="126"/>
      <c r="C235" s="44"/>
      <c r="D235" s="44" t="s">
        <v>147</v>
      </c>
      <c r="E235" s="35" t="s">
        <v>147</v>
      </c>
      <c r="F235" s="190">
        <v>116</v>
      </c>
      <c r="G235" s="191"/>
    </row>
    <row r="236" spans="1:7" s="34" customFormat="1" ht="28.5" customHeight="1">
      <c r="A236" s="188"/>
      <c r="B236" s="126"/>
      <c r="C236" s="44"/>
      <c r="D236" s="44" t="s">
        <v>636</v>
      </c>
      <c r="E236" s="35" t="s">
        <v>611</v>
      </c>
      <c r="F236" s="374">
        <v>18</v>
      </c>
      <c r="G236" s="191"/>
    </row>
    <row r="237" spans="1:7" s="34" customFormat="1" ht="28.5" customHeight="1">
      <c r="A237" s="188"/>
      <c r="B237" s="126"/>
      <c r="C237" s="44"/>
      <c r="D237" s="44" t="s">
        <v>150</v>
      </c>
      <c r="E237" s="35" t="s">
        <v>161</v>
      </c>
      <c r="F237" s="190">
        <v>860</v>
      </c>
      <c r="G237" s="191"/>
    </row>
    <row r="238" spans="1:7" s="34" customFormat="1" ht="28.5" customHeight="1">
      <c r="A238" s="196"/>
      <c r="B238" s="130">
        <v>451</v>
      </c>
      <c r="C238" s="199" t="s">
        <v>86</v>
      </c>
      <c r="D238" s="199" t="s">
        <v>0</v>
      </c>
      <c r="E238" s="131" t="s">
        <v>643</v>
      </c>
      <c r="F238" s="133">
        <v>40</v>
      </c>
      <c r="G238" s="193"/>
    </row>
    <row r="239" spans="1:7" s="34" customFormat="1" ht="28.5" customHeight="1">
      <c r="A239" s="196"/>
      <c r="B239" s="126"/>
      <c r="C239" s="44"/>
      <c r="D239" s="44"/>
      <c r="E239" s="35" t="s">
        <v>642</v>
      </c>
      <c r="F239" s="374"/>
      <c r="G239" s="191">
        <v>264</v>
      </c>
    </row>
    <row r="240" spans="1:7" s="34" customFormat="1" ht="28.5" customHeight="1">
      <c r="A240" s="188"/>
      <c r="B240" s="126"/>
      <c r="C240" s="44"/>
      <c r="D240" s="44" t="s">
        <v>2</v>
      </c>
      <c r="E240" s="35" t="s">
        <v>400</v>
      </c>
      <c r="F240" s="190"/>
      <c r="G240" s="191">
        <v>678</v>
      </c>
    </row>
    <row r="241" spans="1:7" s="34" customFormat="1" ht="28.5" customHeight="1">
      <c r="A241" s="188"/>
      <c r="B241" s="126"/>
      <c r="C241" s="44"/>
      <c r="D241" s="44"/>
      <c r="E241" s="35" t="s">
        <v>644</v>
      </c>
      <c r="F241" s="374">
        <v>56</v>
      </c>
      <c r="G241" s="191"/>
    </row>
    <row r="242" spans="1:7" s="34" customFormat="1" ht="28.5" customHeight="1">
      <c r="A242" s="188"/>
      <c r="B242" s="126"/>
      <c r="C242" s="44"/>
      <c r="D242" s="44"/>
      <c r="E242" s="35" t="s">
        <v>402</v>
      </c>
      <c r="F242" s="190">
        <v>40</v>
      </c>
      <c r="G242" s="191">
        <v>302</v>
      </c>
    </row>
    <row r="243" spans="1:7" s="34" customFormat="1" ht="28.5" customHeight="1">
      <c r="A243" s="188"/>
      <c r="B243" s="126"/>
      <c r="C243" s="44"/>
      <c r="D243" s="44" t="s">
        <v>148</v>
      </c>
      <c r="E243" s="35" t="s">
        <v>158</v>
      </c>
      <c r="F243" s="190">
        <v>100</v>
      </c>
      <c r="G243" s="191"/>
    </row>
    <row r="244" spans="1:7" s="34" customFormat="1" ht="28.5" customHeight="1">
      <c r="A244" s="188"/>
      <c r="B244" s="126"/>
      <c r="C244" s="44"/>
      <c r="D244" s="44" t="s">
        <v>640</v>
      </c>
      <c r="E244" s="35" t="s">
        <v>641</v>
      </c>
      <c r="F244" s="374">
        <v>20</v>
      </c>
      <c r="G244" s="191"/>
    </row>
    <row r="245" spans="1:7" s="34" customFormat="1" ht="28.5" customHeight="1">
      <c r="A245" s="188"/>
      <c r="B245" s="126"/>
      <c r="C245" s="44"/>
      <c r="D245" s="44" t="s">
        <v>150</v>
      </c>
      <c r="E245" s="35" t="s">
        <v>161</v>
      </c>
      <c r="F245" s="190">
        <v>240</v>
      </c>
      <c r="G245" s="191"/>
    </row>
    <row r="246" spans="1:7" s="34" customFormat="1" ht="28.5" customHeight="1">
      <c r="A246" s="188"/>
      <c r="B246" s="126"/>
      <c r="C246" s="44"/>
      <c r="D246" s="44" t="s">
        <v>173</v>
      </c>
      <c r="E246" s="35" t="s">
        <v>342</v>
      </c>
      <c r="F246" s="190">
        <v>200</v>
      </c>
      <c r="G246" s="191"/>
    </row>
    <row r="247" spans="1:7" s="34" customFormat="1" ht="28.5" customHeight="1">
      <c r="A247" s="188"/>
      <c r="B247" s="126"/>
      <c r="C247" s="44"/>
      <c r="D247" s="44" t="s">
        <v>638</v>
      </c>
      <c r="E247" s="35" t="s">
        <v>639</v>
      </c>
      <c r="F247" s="374"/>
      <c r="G247" s="191">
        <v>38</v>
      </c>
    </row>
    <row r="248" spans="1:7" s="34" customFormat="1" ht="28.5" customHeight="1">
      <c r="A248" s="188"/>
      <c r="B248" s="126"/>
      <c r="C248" s="44"/>
      <c r="D248" s="44" t="s">
        <v>1</v>
      </c>
      <c r="E248" s="35" t="s">
        <v>116</v>
      </c>
      <c r="F248" s="190">
        <v>260</v>
      </c>
      <c r="G248" s="191"/>
    </row>
    <row r="249" spans="1:7" s="34" customFormat="1" ht="28.5" customHeight="1">
      <c r="A249" s="188"/>
      <c r="B249" s="127"/>
      <c r="C249" s="45"/>
      <c r="D249" s="45" t="s">
        <v>351</v>
      </c>
      <c r="E249" s="46" t="s">
        <v>637</v>
      </c>
      <c r="F249" s="129">
        <v>40</v>
      </c>
      <c r="G249" s="192"/>
    </row>
    <row r="250" spans="1:7" s="34" customFormat="1" ht="28.5" customHeight="1">
      <c r="A250" s="188"/>
      <c r="B250" s="130">
        <v>461</v>
      </c>
      <c r="C250" s="199" t="s">
        <v>87</v>
      </c>
      <c r="D250" s="199" t="s">
        <v>2</v>
      </c>
      <c r="E250" s="131" t="s">
        <v>402</v>
      </c>
      <c r="F250" s="133"/>
      <c r="G250" s="193">
        <v>36</v>
      </c>
    </row>
    <row r="251" spans="1:7" s="34" customFormat="1" ht="28.5" customHeight="1">
      <c r="A251" s="188"/>
      <c r="B251" s="126"/>
      <c r="C251" s="44"/>
      <c r="D251" s="44"/>
      <c r="E251" s="35" t="s">
        <v>406</v>
      </c>
      <c r="F251" s="190"/>
      <c r="G251" s="191">
        <v>400</v>
      </c>
    </row>
    <row r="252" spans="1:7" s="34" customFormat="1" ht="28.5" customHeight="1">
      <c r="A252" s="188"/>
      <c r="B252" s="126"/>
      <c r="C252" s="44"/>
      <c r="D252" s="44" t="s">
        <v>8</v>
      </c>
      <c r="E252" s="35" t="s">
        <v>168</v>
      </c>
      <c r="F252" s="190"/>
      <c r="G252" s="191">
        <v>36</v>
      </c>
    </row>
    <row r="253" spans="1:7" s="34" customFormat="1" ht="28.5" customHeight="1">
      <c r="A253" s="188"/>
      <c r="B253" s="127"/>
      <c r="C253" s="45"/>
      <c r="D253" s="45" t="s">
        <v>149</v>
      </c>
      <c r="E253" s="46" t="s">
        <v>345</v>
      </c>
      <c r="F253" s="129"/>
      <c r="G253" s="192">
        <v>10014</v>
      </c>
    </row>
    <row r="254" spans="1:7" s="34" customFormat="1" ht="28.5" customHeight="1">
      <c r="A254" s="188"/>
      <c r="B254" s="126">
        <v>471</v>
      </c>
      <c r="C254" s="44" t="s">
        <v>88</v>
      </c>
      <c r="D254" s="44" t="s">
        <v>0</v>
      </c>
      <c r="E254" s="35" t="s">
        <v>414</v>
      </c>
      <c r="F254" s="190">
        <v>56</v>
      </c>
      <c r="G254" s="191"/>
    </row>
    <row r="255" spans="1:7" s="34" customFormat="1" ht="28.5" customHeight="1">
      <c r="A255" s="188"/>
      <c r="B255" s="126"/>
      <c r="C255" s="44"/>
      <c r="D255" s="44"/>
      <c r="E255" s="35" t="s">
        <v>615</v>
      </c>
      <c r="F255" s="374">
        <v>608</v>
      </c>
      <c r="G255" s="191"/>
    </row>
    <row r="256" spans="1:7" s="34" customFormat="1" ht="28.5" customHeight="1">
      <c r="A256" s="188"/>
      <c r="B256" s="126"/>
      <c r="C256" s="44"/>
      <c r="D256" s="44" t="s">
        <v>2</v>
      </c>
      <c r="E256" s="35" t="s">
        <v>400</v>
      </c>
      <c r="F256" s="190"/>
      <c r="G256" s="191">
        <v>250</v>
      </c>
    </row>
    <row r="257" spans="1:7" s="34" customFormat="1" ht="28.5" customHeight="1">
      <c r="A257" s="188"/>
      <c r="B257" s="126"/>
      <c r="C257" s="44"/>
      <c r="D257" s="44"/>
      <c r="E257" s="35" t="s">
        <v>645</v>
      </c>
      <c r="F257" s="190">
        <v>240</v>
      </c>
      <c r="G257" s="191"/>
    </row>
    <row r="258" spans="1:7" s="34" customFormat="1" ht="28.5" customHeight="1">
      <c r="A258" s="188"/>
      <c r="B258" s="126"/>
      <c r="C258" s="44"/>
      <c r="D258" s="44"/>
      <c r="E258" s="35" t="s">
        <v>491</v>
      </c>
      <c r="F258" s="190"/>
      <c r="G258" s="191">
        <v>20</v>
      </c>
    </row>
    <row r="259" spans="1:7" s="34" customFormat="1" ht="28.5" customHeight="1">
      <c r="A259" s="188"/>
      <c r="B259" s="126"/>
      <c r="C259" s="44"/>
      <c r="D259" s="44"/>
      <c r="E259" s="35" t="s">
        <v>402</v>
      </c>
      <c r="F259" s="190"/>
      <c r="G259" s="191">
        <v>58</v>
      </c>
    </row>
    <row r="260" spans="1:7" s="34" customFormat="1" ht="28.5" customHeight="1">
      <c r="A260" s="188"/>
      <c r="B260" s="126"/>
      <c r="C260" s="35"/>
      <c r="D260" s="552"/>
      <c r="E260" s="35" t="s">
        <v>406</v>
      </c>
      <c r="F260" s="190">
        <v>1088</v>
      </c>
      <c r="G260" s="191">
        <v>136</v>
      </c>
    </row>
    <row r="261" spans="1:7" s="34" customFormat="1" ht="28.5" customHeight="1">
      <c r="A261" s="188"/>
      <c r="B261" s="126"/>
      <c r="C261" s="35"/>
      <c r="D261" s="552"/>
      <c r="E261" s="35" t="s">
        <v>403</v>
      </c>
      <c r="F261" s="374">
        <v>18</v>
      </c>
      <c r="G261" s="191">
        <v>18</v>
      </c>
    </row>
    <row r="262" spans="1:7" s="34" customFormat="1" ht="28.5" customHeight="1">
      <c r="A262" s="188"/>
      <c r="B262" s="126"/>
      <c r="C262" s="35"/>
      <c r="D262" s="552"/>
      <c r="E262" s="35" t="s">
        <v>438</v>
      </c>
      <c r="F262" s="190">
        <v>238</v>
      </c>
      <c r="G262" s="191"/>
    </row>
    <row r="263" spans="1:7" s="34" customFormat="1" ht="28.5" customHeight="1">
      <c r="A263" s="188"/>
      <c r="B263" s="126"/>
      <c r="C263" s="35"/>
      <c r="D263" s="552" t="s">
        <v>176</v>
      </c>
      <c r="E263" s="35" t="s">
        <v>401</v>
      </c>
      <c r="F263" s="190">
        <v>644</v>
      </c>
      <c r="G263" s="191">
        <v>3</v>
      </c>
    </row>
    <row r="264" spans="1:7" s="34" customFormat="1" ht="28.5" customHeight="1">
      <c r="A264" s="188"/>
      <c r="B264" s="126"/>
      <c r="C264" s="35"/>
      <c r="D264" s="552" t="s">
        <v>147</v>
      </c>
      <c r="E264" s="35" t="s">
        <v>147</v>
      </c>
      <c r="F264" s="190">
        <v>250</v>
      </c>
      <c r="G264" s="191"/>
    </row>
    <row r="265" spans="1:7" s="34" customFormat="1" ht="28.5" customHeight="1">
      <c r="A265" s="188"/>
      <c r="B265" s="126"/>
      <c r="C265" s="35"/>
      <c r="D265" s="552" t="s">
        <v>648</v>
      </c>
      <c r="E265" s="35" t="s">
        <v>649</v>
      </c>
      <c r="F265" s="190">
        <v>126</v>
      </c>
      <c r="G265" s="191"/>
    </row>
    <row r="266" spans="1:7" s="34" customFormat="1" ht="28.5" customHeight="1">
      <c r="A266" s="188"/>
      <c r="B266" s="126"/>
      <c r="C266" s="35"/>
      <c r="D266" s="552" t="s">
        <v>646</v>
      </c>
      <c r="E266" s="35" t="s">
        <v>647</v>
      </c>
      <c r="F266" s="190"/>
      <c r="G266" s="191">
        <v>396</v>
      </c>
    </row>
    <row r="267" spans="1:7" s="34" customFormat="1" ht="28.5" customHeight="1">
      <c r="A267" s="188"/>
      <c r="B267" s="393"/>
      <c r="C267" s="417"/>
      <c r="D267" s="413" t="s">
        <v>650</v>
      </c>
      <c r="E267" s="35" t="s">
        <v>651</v>
      </c>
      <c r="F267" s="374"/>
      <c r="G267" s="191">
        <v>680</v>
      </c>
    </row>
    <row r="268" spans="1:7" s="34" customFormat="1" ht="28.5" customHeight="1">
      <c r="A268" s="194"/>
      <c r="B268" s="615" t="s">
        <v>110</v>
      </c>
      <c r="C268" s="616"/>
      <c r="D268" s="139"/>
      <c r="E268" s="140"/>
      <c r="F268" s="141">
        <f>SUM(F210:F267)</f>
        <v>25714</v>
      </c>
      <c r="G268" s="202">
        <f>SUM(G210:G267)</f>
        <v>13767</v>
      </c>
    </row>
    <row r="269" spans="1:7" s="34" customFormat="1" ht="28.5" customHeight="1">
      <c r="A269" s="196" t="s">
        <v>89</v>
      </c>
      <c r="B269" s="122">
        <v>481</v>
      </c>
      <c r="C269" s="197" t="s">
        <v>9</v>
      </c>
      <c r="D269" s="197" t="s">
        <v>0</v>
      </c>
      <c r="E269" s="123" t="s">
        <v>439</v>
      </c>
      <c r="F269" s="125">
        <v>9989</v>
      </c>
      <c r="G269" s="198"/>
    </row>
    <row r="270" spans="1:7" s="34" customFormat="1" ht="28.5" customHeight="1">
      <c r="A270" s="196"/>
      <c r="B270" s="126"/>
      <c r="C270" s="44"/>
      <c r="D270" s="44"/>
      <c r="E270" s="35" t="s">
        <v>414</v>
      </c>
      <c r="F270" s="190">
        <v>3956</v>
      </c>
      <c r="G270" s="191"/>
    </row>
    <row r="271" spans="1:7" s="34" customFormat="1" ht="28.5" customHeight="1">
      <c r="A271" s="196"/>
      <c r="B271" s="126"/>
      <c r="C271" s="44"/>
      <c r="D271" s="44"/>
      <c r="E271" s="35" t="s">
        <v>572</v>
      </c>
      <c r="F271" s="374">
        <v>5008</v>
      </c>
      <c r="G271" s="191"/>
    </row>
    <row r="272" spans="1:7" s="34" customFormat="1" ht="28.5" customHeight="1">
      <c r="A272" s="196"/>
      <c r="B272" s="126"/>
      <c r="C272" s="44"/>
      <c r="D272" s="44"/>
      <c r="E272" s="35" t="s">
        <v>562</v>
      </c>
      <c r="F272" s="190">
        <v>10000</v>
      </c>
      <c r="G272" s="191"/>
    </row>
    <row r="273" spans="1:7" s="34" customFormat="1" ht="28.5" customHeight="1">
      <c r="A273" s="196"/>
      <c r="B273" s="126"/>
      <c r="C273" s="44"/>
      <c r="D273" s="44"/>
      <c r="E273" s="35" t="s">
        <v>563</v>
      </c>
      <c r="F273" s="190">
        <v>2563</v>
      </c>
      <c r="G273" s="191"/>
    </row>
    <row r="274" spans="1:7" s="34" customFormat="1" ht="28.5" customHeight="1">
      <c r="A274" s="196"/>
      <c r="B274" s="126"/>
      <c r="C274" s="44"/>
      <c r="D274" s="44"/>
      <c r="E274" s="35" t="s">
        <v>411</v>
      </c>
      <c r="F274" s="190">
        <v>6570</v>
      </c>
      <c r="G274" s="191"/>
    </row>
    <row r="275" spans="1:7" s="34" customFormat="1" ht="28.5" customHeight="1">
      <c r="A275" s="196"/>
      <c r="B275" s="126"/>
      <c r="C275" s="44"/>
      <c r="D275" s="44" t="s">
        <v>146</v>
      </c>
      <c r="E275" s="35" t="s">
        <v>404</v>
      </c>
      <c r="F275" s="374">
        <v>4995</v>
      </c>
      <c r="G275" s="191"/>
    </row>
    <row r="276" spans="1:7" s="34" customFormat="1" ht="28.5" customHeight="1">
      <c r="A276" s="196"/>
      <c r="B276" s="126"/>
      <c r="C276" s="44"/>
      <c r="D276" s="44"/>
      <c r="E276" s="35" t="s">
        <v>557</v>
      </c>
      <c r="F276" s="190">
        <v>13094</v>
      </c>
      <c r="G276" s="191"/>
    </row>
    <row r="277" spans="1:7" s="34" customFormat="1" ht="28.5" customHeight="1">
      <c r="A277" s="196"/>
      <c r="B277" s="126"/>
      <c r="C277" s="44"/>
      <c r="D277" s="44" t="s">
        <v>652</v>
      </c>
      <c r="E277" s="35" t="s">
        <v>654</v>
      </c>
      <c r="F277" s="374">
        <v>5012</v>
      </c>
      <c r="G277" s="191"/>
    </row>
    <row r="278" spans="1:7" s="34" customFormat="1" ht="28.5" customHeight="1">
      <c r="A278" s="196"/>
      <c r="B278" s="126"/>
      <c r="C278" s="44"/>
      <c r="D278" s="44"/>
      <c r="E278" s="35" t="s">
        <v>655</v>
      </c>
      <c r="F278" s="190">
        <v>5030</v>
      </c>
      <c r="G278" s="191"/>
    </row>
    <row r="279" spans="1:7" s="34" customFormat="1" ht="28.5" customHeight="1">
      <c r="A279" s="196"/>
      <c r="B279" s="130">
        <v>491</v>
      </c>
      <c r="C279" s="199" t="s">
        <v>10</v>
      </c>
      <c r="D279" s="199" t="s">
        <v>0</v>
      </c>
      <c r="E279" s="131" t="s">
        <v>411</v>
      </c>
      <c r="F279" s="133">
        <v>60</v>
      </c>
      <c r="G279" s="193"/>
    </row>
    <row r="280" spans="1:7" s="34" customFormat="1" ht="28.5" customHeight="1">
      <c r="A280" s="196"/>
      <c r="B280" s="126"/>
      <c r="C280" s="44"/>
      <c r="D280" s="44" t="s">
        <v>656</v>
      </c>
      <c r="E280" s="35" t="s">
        <v>657</v>
      </c>
      <c r="F280" s="374">
        <v>440</v>
      </c>
      <c r="G280" s="191"/>
    </row>
    <row r="281" spans="1:7" s="34" customFormat="1" ht="28.5" customHeight="1">
      <c r="A281" s="188"/>
      <c r="B281" s="126"/>
      <c r="C281" s="44"/>
      <c r="D281" s="44" t="s">
        <v>2</v>
      </c>
      <c r="E281" s="35" t="s">
        <v>491</v>
      </c>
      <c r="F281" s="190">
        <v>20</v>
      </c>
      <c r="G281" s="191"/>
    </row>
    <row r="282" spans="1:7" s="34" customFormat="1" ht="28.5" customHeight="1">
      <c r="A282" s="188"/>
      <c r="B282" s="126"/>
      <c r="C282" s="44"/>
      <c r="D282" s="44"/>
      <c r="E282" s="35" t="s">
        <v>402</v>
      </c>
      <c r="F282" s="190">
        <v>100</v>
      </c>
      <c r="G282" s="191"/>
    </row>
    <row r="283" spans="1:7" s="34" customFormat="1" ht="28.5" customHeight="1">
      <c r="A283" s="188"/>
      <c r="B283" s="126"/>
      <c r="C283" s="44"/>
      <c r="D283" s="44"/>
      <c r="E283" s="35" t="s">
        <v>406</v>
      </c>
      <c r="F283" s="190">
        <v>600</v>
      </c>
      <c r="G283" s="191"/>
    </row>
    <row r="284" spans="1:7" s="34" customFormat="1" ht="28.5" customHeight="1">
      <c r="A284" s="188"/>
      <c r="B284" s="126"/>
      <c r="C284" s="44"/>
      <c r="D284" s="44"/>
      <c r="E284" s="35" t="s">
        <v>555</v>
      </c>
      <c r="F284" s="190">
        <v>20</v>
      </c>
      <c r="G284" s="191"/>
    </row>
    <row r="285" spans="1:7" s="34" customFormat="1" ht="28.5" customHeight="1">
      <c r="A285" s="188"/>
      <c r="B285" s="126"/>
      <c r="C285" s="44"/>
      <c r="D285" s="44" t="s">
        <v>176</v>
      </c>
      <c r="E285" s="35" t="s">
        <v>401</v>
      </c>
      <c r="F285" s="190">
        <v>380</v>
      </c>
      <c r="G285" s="191"/>
    </row>
    <row r="286" spans="1:7" s="34" customFormat="1" ht="28.5" customHeight="1">
      <c r="A286" s="188"/>
      <c r="B286" s="126"/>
      <c r="C286" s="44"/>
      <c r="D286" s="44" t="s">
        <v>148</v>
      </c>
      <c r="E286" s="35" t="s">
        <v>158</v>
      </c>
      <c r="F286" s="374">
        <v>80</v>
      </c>
      <c r="G286" s="191"/>
    </row>
    <row r="287" spans="1:7" s="34" customFormat="1" ht="28.5" customHeight="1">
      <c r="A287" s="188"/>
      <c r="B287" s="126"/>
      <c r="C287" s="44"/>
      <c r="D287" s="358" t="s">
        <v>150</v>
      </c>
      <c r="E287" s="35" t="s">
        <v>649</v>
      </c>
      <c r="F287" s="374">
        <v>580</v>
      </c>
      <c r="G287" s="191"/>
    </row>
    <row r="288" spans="1:7" s="34" customFormat="1" ht="28.5" customHeight="1">
      <c r="A288" s="188"/>
      <c r="B288" s="127"/>
      <c r="C288" s="45"/>
      <c r="D288" s="128" t="s">
        <v>151</v>
      </c>
      <c r="E288" s="46" t="s">
        <v>338</v>
      </c>
      <c r="F288" s="129">
        <v>100</v>
      </c>
      <c r="G288" s="192"/>
    </row>
    <row r="289" spans="1:7" s="34" customFormat="1" ht="28.5" customHeight="1">
      <c r="A289" s="188"/>
      <c r="B289" s="126">
        <v>501</v>
      </c>
      <c r="C289" s="44" t="s">
        <v>659</v>
      </c>
      <c r="D289" s="44" t="s">
        <v>151</v>
      </c>
      <c r="E289" s="35" t="s">
        <v>545</v>
      </c>
      <c r="F289" s="190"/>
      <c r="G289" s="191">
        <v>120</v>
      </c>
    </row>
    <row r="290" spans="1:7" s="34" customFormat="1" ht="28.5" customHeight="1">
      <c r="A290" s="188"/>
      <c r="B290" s="126"/>
      <c r="C290" s="44"/>
      <c r="D290" s="44" t="s">
        <v>481</v>
      </c>
      <c r="E290" s="35" t="s">
        <v>487</v>
      </c>
      <c r="F290" s="190"/>
      <c r="G290" s="191">
        <v>72</v>
      </c>
    </row>
    <row r="291" spans="1:7" s="34" customFormat="1" ht="28.5" customHeight="1">
      <c r="A291" s="188"/>
      <c r="B291" s="126"/>
      <c r="C291" s="44"/>
      <c r="D291" s="44" t="s">
        <v>336</v>
      </c>
      <c r="E291" s="35" t="s">
        <v>352</v>
      </c>
      <c r="F291" s="374"/>
      <c r="G291" s="191">
        <v>1152</v>
      </c>
    </row>
    <row r="292" spans="1:7" s="34" customFormat="1" ht="28.5" customHeight="1">
      <c r="A292" s="188"/>
      <c r="B292" s="126"/>
      <c r="C292" s="44"/>
      <c r="D292" s="44" t="s">
        <v>155</v>
      </c>
      <c r="E292" s="35" t="s">
        <v>164</v>
      </c>
      <c r="F292" s="374"/>
      <c r="G292" s="191">
        <v>220</v>
      </c>
    </row>
    <row r="293" spans="1:7" s="34" customFormat="1" ht="28.5" customHeight="1">
      <c r="A293" s="188"/>
      <c r="B293" s="126"/>
      <c r="C293" s="44"/>
      <c r="D293" s="44" t="s">
        <v>154</v>
      </c>
      <c r="E293" s="35" t="s">
        <v>353</v>
      </c>
      <c r="F293" s="190"/>
      <c r="G293" s="191">
        <v>144</v>
      </c>
    </row>
    <row r="294" spans="1:7" s="34" customFormat="1" ht="28.5" customHeight="1">
      <c r="A294" s="188"/>
      <c r="B294" s="126"/>
      <c r="C294" s="44"/>
      <c r="D294" s="44"/>
      <c r="E294" s="35" t="s">
        <v>658</v>
      </c>
      <c r="F294" s="190"/>
      <c r="G294" s="191">
        <v>144</v>
      </c>
    </row>
    <row r="295" spans="1:7" s="34" customFormat="1" ht="28.5" customHeight="1">
      <c r="A295" s="188"/>
      <c r="B295" s="127"/>
      <c r="C295" s="45"/>
      <c r="D295" s="45" t="s">
        <v>337</v>
      </c>
      <c r="E295" s="46" t="s">
        <v>340</v>
      </c>
      <c r="F295" s="129"/>
      <c r="G295" s="192">
        <v>60</v>
      </c>
    </row>
    <row r="296" spans="1:7" s="34" customFormat="1" ht="28.5" customHeight="1">
      <c r="A296" s="188"/>
      <c r="B296" s="126">
        <v>521</v>
      </c>
      <c r="C296" s="207" t="s">
        <v>93</v>
      </c>
      <c r="D296" s="199" t="s">
        <v>0</v>
      </c>
      <c r="E296" s="131" t="s">
        <v>411</v>
      </c>
      <c r="F296" s="133">
        <v>1052</v>
      </c>
      <c r="G296" s="193">
        <v>56</v>
      </c>
    </row>
    <row r="297" spans="1:7" s="34" customFormat="1" ht="28.5" customHeight="1">
      <c r="A297" s="188"/>
      <c r="B297" s="126"/>
      <c r="C297" s="134"/>
      <c r="D297" s="44" t="s">
        <v>2</v>
      </c>
      <c r="E297" s="35" t="s">
        <v>400</v>
      </c>
      <c r="F297" s="190"/>
      <c r="G297" s="191">
        <v>20</v>
      </c>
    </row>
    <row r="298" spans="1:7" s="34" customFormat="1" ht="28.5" customHeight="1">
      <c r="A298" s="188"/>
      <c r="B298" s="126"/>
      <c r="C298" s="134"/>
      <c r="D298" s="189"/>
      <c r="E298" s="35" t="s">
        <v>402</v>
      </c>
      <c r="F298" s="190"/>
      <c r="G298" s="191">
        <v>356</v>
      </c>
    </row>
    <row r="299" spans="1:7" s="34" customFormat="1" ht="28.5" customHeight="1">
      <c r="A299" s="188"/>
      <c r="B299" s="126"/>
      <c r="C299" s="134"/>
      <c r="D299" s="44"/>
      <c r="E299" s="35" t="s">
        <v>403</v>
      </c>
      <c r="F299" s="190"/>
      <c r="G299" s="191">
        <v>440</v>
      </c>
    </row>
    <row r="300" spans="1:7" s="34" customFormat="1" ht="28.5" customHeight="1">
      <c r="A300" s="188"/>
      <c r="B300" s="126"/>
      <c r="C300" s="134"/>
      <c r="D300" s="44"/>
      <c r="E300" s="35" t="s">
        <v>405</v>
      </c>
      <c r="F300" s="190"/>
      <c r="G300" s="191">
        <v>20</v>
      </c>
    </row>
    <row r="301" spans="1:7" s="34" customFormat="1" ht="28.5" customHeight="1">
      <c r="A301" s="188"/>
      <c r="B301" s="126"/>
      <c r="C301" s="134"/>
      <c r="D301" s="44" t="s">
        <v>660</v>
      </c>
      <c r="E301" s="35" t="s">
        <v>661</v>
      </c>
      <c r="F301" s="374"/>
      <c r="G301" s="191">
        <v>138</v>
      </c>
    </row>
    <row r="302" spans="1:7" s="34" customFormat="1" ht="28.5" customHeight="1">
      <c r="A302" s="188"/>
      <c r="B302" s="126"/>
      <c r="C302" s="134"/>
      <c r="D302" s="44" t="s">
        <v>433</v>
      </c>
      <c r="E302" s="35" t="s">
        <v>190</v>
      </c>
      <c r="F302" s="190"/>
      <c r="G302" s="191">
        <v>72</v>
      </c>
    </row>
    <row r="303" spans="1:7" s="34" customFormat="1" ht="28.5" customHeight="1">
      <c r="A303" s="188"/>
      <c r="B303" s="126"/>
      <c r="C303" s="134"/>
      <c r="D303" s="44" t="s">
        <v>148</v>
      </c>
      <c r="E303" s="35" t="s">
        <v>158</v>
      </c>
      <c r="F303" s="190">
        <v>18</v>
      </c>
      <c r="G303" s="191">
        <v>100</v>
      </c>
    </row>
    <row r="304" spans="1:7" s="34" customFormat="1" ht="28.5" customHeight="1">
      <c r="A304" s="188"/>
      <c r="B304" s="126"/>
      <c r="C304" s="134"/>
      <c r="D304" s="44" t="s">
        <v>652</v>
      </c>
      <c r="E304" s="35" t="s">
        <v>653</v>
      </c>
      <c r="F304" s="374"/>
      <c r="G304" s="191">
        <v>150</v>
      </c>
    </row>
    <row r="305" spans="1:7" s="34" customFormat="1" ht="28.5" customHeight="1">
      <c r="A305" s="188"/>
      <c r="B305" s="127"/>
      <c r="C305" s="411"/>
      <c r="D305" s="45"/>
      <c r="E305" s="46" t="s">
        <v>545</v>
      </c>
      <c r="F305" s="129"/>
      <c r="G305" s="192">
        <v>60</v>
      </c>
    </row>
    <row r="306" spans="1:7" s="34" customFormat="1" ht="28.5" customHeight="1">
      <c r="A306" s="188"/>
      <c r="B306" s="126">
        <v>531</v>
      </c>
      <c r="C306" s="44" t="s">
        <v>313</v>
      </c>
      <c r="D306" s="44" t="s">
        <v>2</v>
      </c>
      <c r="E306" s="35" t="s">
        <v>662</v>
      </c>
      <c r="F306" s="374"/>
      <c r="G306" s="191">
        <v>20</v>
      </c>
    </row>
    <row r="307" spans="1:7" s="34" customFormat="1" ht="28.5" customHeight="1">
      <c r="A307" s="188"/>
      <c r="B307" s="126"/>
      <c r="C307" s="44"/>
      <c r="D307" s="44"/>
      <c r="E307" s="35" t="s">
        <v>406</v>
      </c>
      <c r="F307" s="374"/>
      <c r="G307" s="191">
        <v>60</v>
      </c>
    </row>
    <row r="308" spans="1:7" s="34" customFormat="1" ht="28.5" customHeight="1">
      <c r="A308" s="188"/>
      <c r="B308" s="615" t="s">
        <v>110</v>
      </c>
      <c r="C308" s="616"/>
      <c r="D308" s="139"/>
      <c r="E308" s="140"/>
      <c r="F308" s="141">
        <f>SUM(F269:F307)</f>
        <v>69667</v>
      </c>
      <c r="G308" s="202">
        <f>SUM(G269:G307)</f>
        <v>3404</v>
      </c>
    </row>
    <row r="309" spans="1:7" s="34" customFormat="1" ht="28.5" customHeight="1" thickBot="1">
      <c r="A309" s="208" t="s">
        <v>429</v>
      </c>
      <c r="B309" s="209"/>
      <c r="C309" s="209"/>
      <c r="D309" s="209"/>
      <c r="E309" s="451"/>
      <c r="F309" s="210">
        <f>F18+F34+F54+F126+F163+F209+F268+F308</f>
        <v>147076.272</v>
      </c>
      <c r="G309" s="211">
        <f>G18+G34+G54+G126+G163+G209+G268+G308</f>
        <v>1692373.66</v>
      </c>
    </row>
    <row r="310" spans="1:7" s="34" customFormat="1" ht="28.5" customHeight="1">
      <c r="F310" s="36"/>
      <c r="G310" s="36"/>
    </row>
    <row r="311" spans="1:7" s="34" customFormat="1" ht="28.5" customHeight="1">
      <c r="F311" s="36"/>
      <c r="G311" s="36"/>
    </row>
    <row r="312" spans="1:7" s="34" customFormat="1" ht="28.5" customHeight="1">
      <c r="F312" s="36"/>
      <c r="G312" s="36"/>
    </row>
    <row r="313" spans="1:7" s="34" customFormat="1" ht="28.5" customHeight="1">
      <c r="A313" s="10"/>
      <c r="B313" s="10"/>
      <c r="C313" s="10"/>
      <c r="D313" s="10"/>
      <c r="E313" s="10"/>
      <c r="F313" s="14"/>
      <c r="G313" s="14"/>
    </row>
    <row r="314" spans="1:7" s="34" customFormat="1" ht="28.5" customHeight="1">
      <c r="A314" s="10"/>
      <c r="B314" s="10"/>
      <c r="C314" s="10"/>
      <c r="D314" s="10"/>
      <c r="E314" s="10"/>
      <c r="F314" s="14"/>
      <c r="G314" s="14"/>
    </row>
    <row r="315" spans="1:7" s="34" customFormat="1" ht="28.5" customHeight="1">
      <c r="A315" s="10"/>
      <c r="B315" s="10"/>
      <c r="C315" s="10"/>
      <c r="D315" s="10"/>
      <c r="E315" s="10"/>
      <c r="F315" s="14"/>
      <c r="G315" s="14"/>
    </row>
    <row r="316" spans="1:7" s="34" customFormat="1" ht="28.5" customHeight="1">
      <c r="A316" s="10"/>
      <c r="B316" s="10"/>
      <c r="C316" s="10"/>
      <c r="D316" s="10"/>
      <c r="E316" s="10"/>
      <c r="F316" s="14"/>
      <c r="G316" s="14"/>
    </row>
    <row r="317" spans="1:7" s="34" customFormat="1" ht="28.5" customHeight="1">
      <c r="A317" s="10"/>
      <c r="B317" s="10"/>
      <c r="C317" s="10"/>
      <c r="D317" s="10"/>
      <c r="E317" s="10"/>
      <c r="F317" s="14"/>
      <c r="G317" s="14"/>
    </row>
    <row r="318" spans="1:7" s="34" customFormat="1" ht="28.5" customHeight="1">
      <c r="A318" s="10"/>
      <c r="B318" s="10"/>
      <c r="C318" s="10"/>
      <c r="D318" s="10"/>
      <c r="E318" s="10"/>
      <c r="F318" s="14"/>
      <c r="G318" s="14"/>
    </row>
    <row r="319" spans="1:7" s="34" customFormat="1" ht="28.5" customHeight="1">
      <c r="A319" s="10"/>
      <c r="B319" s="10"/>
      <c r="C319" s="10"/>
      <c r="D319" s="10"/>
      <c r="E319" s="10"/>
      <c r="F319" s="14"/>
      <c r="G319" s="14"/>
    </row>
    <row r="320" spans="1:7" s="34" customFormat="1" ht="28.5" customHeight="1">
      <c r="A320" s="10"/>
      <c r="B320" s="10"/>
      <c r="C320" s="10"/>
      <c r="D320" s="10"/>
      <c r="E320" s="10"/>
      <c r="F320" s="14"/>
      <c r="G320" s="14"/>
    </row>
    <row r="321" spans="1:7" s="34" customFormat="1" ht="28.5" customHeight="1">
      <c r="A321" s="10"/>
      <c r="B321" s="10"/>
      <c r="C321" s="10"/>
      <c r="D321" s="10"/>
      <c r="E321" s="10"/>
      <c r="F321" s="14"/>
      <c r="G321" s="14"/>
    </row>
    <row r="322" spans="1:7" s="34" customFormat="1" ht="28.5" customHeight="1">
      <c r="A322" s="10"/>
      <c r="B322" s="10"/>
      <c r="C322" s="10"/>
      <c r="D322" s="10"/>
      <c r="E322" s="10"/>
      <c r="F322" s="14"/>
      <c r="G322" s="14"/>
    </row>
    <row r="323" spans="1:7" s="34" customFormat="1" ht="28.5" customHeight="1">
      <c r="A323" s="10"/>
      <c r="B323" s="10"/>
      <c r="C323" s="10"/>
      <c r="D323" s="10"/>
      <c r="E323" s="10"/>
      <c r="F323" s="14"/>
      <c r="G323" s="14"/>
    </row>
    <row r="324" spans="1:7" s="34" customFormat="1" ht="28.5" customHeight="1">
      <c r="A324" s="10"/>
      <c r="B324" s="10"/>
      <c r="C324" s="10"/>
      <c r="D324" s="10"/>
      <c r="E324" s="10"/>
      <c r="F324" s="14"/>
      <c r="G324" s="14"/>
    </row>
    <row r="325" spans="1:7" s="34" customFormat="1" ht="28.5" customHeight="1">
      <c r="A325" s="10"/>
      <c r="B325" s="10"/>
      <c r="C325" s="10"/>
      <c r="D325" s="10"/>
      <c r="E325" s="10"/>
      <c r="F325" s="14"/>
      <c r="G325" s="14"/>
    </row>
    <row r="326" spans="1:7" s="34" customFormat="1" ht="28.5" customHeight="1">
      <c r="A326" s="10"/>
      <c r="B326" s="10"/>
      <c r="C326" s="10"/>
      <c r="D326" s="10"/>
      <c r="E326" s="10"/>
      <c r="F326" s="14"/>
      <c r="G326" s="14"/>
    </row>
    <row r="327" spans="1:7" s="34" customFormat="1" ht="28.5" customHeight="1">
      <c r="A327" s="10"/>
      <c r="B327" s="10"/>
      <c r="C327" s="10"/>
      <c r="D327" s="10"/>
      <c r="E327" s="10"/>
      <c r="F327" s="14"/>
      <c r="G327" s="14"/>
    </row>
    <row r="328" spans="1:7" s="34" customFormat="1" ht="28.5" customHeight="1">
      <c r="A328" s="10"/>
      <c r="B328" s="10"/>
      <c r="C328" s="10"/>
      <c r="D328" s="10"/>
      <c r="E328" s="10"/>
      <c r="F328" s="14"/>
      <c r="G328" s="14"/>
    </row>
    <row r="329" spans="1:7" s="34" customFormat="1" ht="28.5" customHeight="1">
      <c r="A329" s="10"/>
      <c r="B329" s="10"/>
      <c r="C329" s="10"/>
      <c r="D329" s="10"/>
      <c r="E329" s="10"/>
      <c r="F329" s="14"/>
      <c r="G329" s="14"/>
    </row>
    <row r="330" spans="1:7" s="34" customFormat="1" ht="28.5" customHeight="1">
      <c r="A330" s="10"/>
      <c r="B330" s="10"/>
      <c r="C330" s="10"/>
      <c r="D330" s="10"/>
      <c r="E330" s="10"/>
      <c r="F330" s="14"/>
      <c r="G330" s="14"/>
    </row>
    <row r="331" spans="1:7" s="34" customFormat="1" ht="28.5" customHeight="1">
      <c r="A331" s="10"/>
      <c r="B331" s="10"/>
      <c r="C331" s="10"/>
      <c r="D331" s="10"/>
      <c r="E331" s="10"/>
      <c r="F331" s="14"/>
      <c r="G331" s="14"/>
    </row>
    <row r="332" spans="1:7" s="34" customFormat="1" ht="28.5" customHeight="1">
      <c r="A332" s="10"/>
      <c r="B332" s="10"/>
      <c r="C332" s="10"/>
      <c r="D332" s="10"/>
      <c r="E332" s="10"/>
      <c r="F332" s="14"/>
      <c r="G332" s="14"/>
    </row>
    <row r="333" spans="1:7" s="34" customFormat="1" ht="28.5" customHeight="1">
      <c r="A333" s="10"/>
      <c r="B333" s="10"/>
      <c r="C333" s="10"/>
      <c r="D333" s="10"/>
      <c r="E333" s="10"/>
      <c r="F333" s="14"/>
      <c r="G333" s="14"/>
    </row>
    <row r="334" spans="1:7" s="34" customFormat="1" ht="28.5" customHeight="1">
      <c r="A334" s="10"/>
      <c r="B334" s="10"/>
      <c r="C334" s="10"/>
      <c r="D334" s="10"/>
      <c r="E334" s="10"/>
      <c r="F334" s="14"/>
      <c r="G334" s="14"/>
    </row>
    <row r="335" spans="1:7" s="34" customFormat="1" ht="28.5" customHeight="1">
      <c r="A335" s="10"/>
      <c r="B335" s="10"/>
      <c r="C335" s="10"/>
      <c r="D335" s="10"/>
      <c r="E335" s="10"/>
      <c r="F335" s="14"/>
      <c r="G335" s="14"/>
    </row>
    <row r="336" spans="1:7" s="34" customFormat="1" ht="28.5" customHeight="1">
      <c r="A336" s="10"/>
      <c r="B336" s="10"/>
      <c r="C336" s="10"/>
      <c r="D336" s="10"/>
      <c r="E336" s="10"/>
      <c r="F336" s="14"/>
      <c r="G336" s="14"/>
    </row>
    <row r="337" spans="1:7" s="34" customFormat="1" ht="28.5" customHeight="1">
      <c r="A337" s="10"/>
      <c r="B337" s="10"/>
      <c r="C337" s="10"/>
      <c r="D337" s="10"/>
      <c r="E337" s="10"/>
      <c r="F337" s="14"/>
      <c r="G337" s="14"/>
    </row>
    <row r="338" spans="1:7" s="34" customFormat="1" ht="28.5" customHeight="1">
      <c r="A338" s="10"/>
      <c r="B338" s="10"/>
      <c r="C338" s="10"/>
      <c r="D338" s="10"/>
      <c r="E338" s="10"/>
      <c r="F338" s="14"/>
      <c r="G338" s="14"/>
    </row>
    <row r="339" spans="1:7" s="34" customFormat="1" ht="28.5" customHeight="1">
      <c r="A339" s="10"/>
      <c r="B339" s="10"/>
      <c r="C339" s="10"/>
      <c r="D339" s="10"/>
      <c r="E339" s="10"/>
      <c r="F339" s="14"/>
      <c r="G339" s="14"/>
    </row>
    <row r="340" spans="1:7" s="34" customFormat="1" ht="28.5" customHeight="1">
      <c r="A340" s="10"/>
      <c r="B340" s="10"/>
      <c r="C340" s="10"/>
      <c r="D340" s="10"/>
      <c r="E340" s="10"/>
      <c r="F340" s="14"/>
      <c r="G340" s="14"/>
    </row>
    <row r="341" spans="1:7" s="34" customFormat="1" ht="28.5" customHeight="1">
      <c r="A341" s="10"/>
      <c r="B341" s="10"/>
      <c r="C341" s="10"/>
      <c r="D341" s="10"/>
      <c r="E341" s="10"/>
      <c r="F341" s="14"/>
      <c r="G341" s="14"/>
    </row>
    <row r="342" spans="1:7" s="34" customFormat="1" ht="28.5" customHeight="1">
      <c r="A342" s="10"/>
      <c r="B342" s="10"/>
      <c r="C342" s="10"/>
      <c r="D342" s="10"/>
      <c r="E342" s="10"/>
      <c r="F342" s="14"/>
      <c r="G342" s="14"/>
    </row>
    <row r="343" spans="1:7" s="34" customFormat="1" ht="28.5" customHeight="1">
      <c r="A343" s="10"/>
      <c r="B343" s="10"/>
      <c r="C343" s="10"/>
      <c r="D343" s="10"/>
      <c r="E343" s="10"/>
      <c r="F343" s="14"/>
      <c r="G343" s="14"/>
    </row>
    <row r="344" spans="1:7" s="34" customFormat="1" ht="28.5" customHeight="1">
      <c r="A344" s="10"/>
      <c r="B344" s="10"/>
      <c r="C344" s="10"/>
      <c r="D344" s="10"/>
      <c r="E344" s="10"/>
      <c r="F344" s="14"/>
      <c r="G344" s="14"/>
    </row>
    <row r="345" spans="1:7" s="34" customFormat="1" ht="28.5" customHeight="1">
      <c r="A345" s="10"/>
      <c r="B345" s="10"/>
      <c r="C345" s="10"/>
      <c r="D345" s="10"/>
      <c r="E345" s="10"/>
      <c r="F345" s="14"/>
      <c r="G345" s="14"/>
    </row>
    <row r="346" spans="1:7" s="34" customFormat="1" ht="28.5" customHeight="1">
      <c r="A346" s="10"/>
      <c r="B346" s="10"/>
      <c r="C346" s="10"/>
      <c r="D346" s="10"/>
      <c r="E346" s="10"/>
      <c r="F346" s="14"/>
      <c r="G346" s="14"/>
    </row>
    <row r="347" spans="1:7" s="34" customFormat="1" ht="28.5" customHeight="1">
      <c r="A347" s="10"/>
      <c r="B347" s="10"/>
      <c r="C347" s="10"/>
      <c r="D347" s="10"/>
      <c r="E347" s="10"/>
      <c r="F347" s="14"/>
      <c r="G347" s="14"/>
    </row>
    <row r="348" spans="1:7" s="34" customFormat="1" ht="28.5" customHeight="1">
      <c r="A348" s="10"/>
      <c r="B348" s="10"/>
      <c r="C348" s="10"/>
      <c r="D348" s="10"/>
      <c r="E348" s="10"/>
      <c r="F348" s="14"/>
      <c r="G348" s="14"/>
    </row>
    <row r="349" spans="1:7" s="34" customFormat="1" ht="28.5" customHeight="1">
      <c r="A349" s="10"/>
      <c r="B349" s="10"/>
      <c r="C349" s="10"/>
      <c r="D349" s="10"/>
      <c r="E349" s="10"/>
      <c r="F349" s="14"/>
      <c r="G349" s="14"/>
    </row>
    <row r="350" spans="1:7" s="34" customFormat="1" ht="28.5" customHeight="1">
      <c r="A350" s="10"/>
      <c r="B350" s="10"/>
      <c r="C350" s="10"/>
      <c r="D350" s="10"/>
      <c r="E350" s="10"/>
      <c r="F350" s="14"/>
      <c r="G350" s="14"/>
    </row>
    <row r="351" spans="1:7" s="34" customFormat="1" ht="28.5" customHeight="1">
      <c r="A351" s="10"/>
      <c r="B351" s="10"/>
      <c r="C351" s="10"/>
      <c r="D351" s="10"/>
      <c r="E351" s="10"/>
      <c r="F351" s="14"/>
      <c r="G351" s="14"/>
    </row>
    <row r="352" spans="1:7" s="34" customFormat="1" ht="28.5" customHeight="1">
      <c r="A352" s="10"/>
      <c r="B352" s="10"/>
      <c r="C352" s="10"/>
      <c r="D352" s="10"/>
      <c r="E352" s="10"/>
      <c r="F352" s="14"/>
      <c r="G352" s="14"/>
    </row>
    <row r="353" spans="1:7" s="34" customFormat="1" ht="28.5" customHeight="1">
      <c r="A353" s="10"/>
      <c r="B353" s="10"/>
      <c r="C353" s="10"/>
      <c r="D353" s="10"/>
      <c r="E353" s="10"/>
      <c r="F353" s="14"/>
      <c r="G353" s="14"/>
    </row>
    <row r="354" spans="1:7" s="34" customFormat="1" ht="28.5" customHeight="1">
      <c r="A354" s="10"/>
      <c r="B354" s="10"/>
      <c r="C354" s="10"/>
      <c r="D354" s="10"/>
      <c r="E354" s="10"/>
      <c r="F354" s="14"/>
      <c r="G354" s="14"/>
    </row>
    <row r="355" spans="1:7" s="34" customFormat="1" ht="28.5" customHeight="1">
      <c r="A355" s="10"/>
      <c r="B355" s="10"/>
      <c r="C355" s="10"/>
      <c r="D355" s="10"/>
      <c r="E355" s="10"/>
      <c r="F355" s="14"/>
      <c r="G355" s="14"/>
    </row>
    <row r="356" spans="1:7" s="34" customFormat="1" ht="28.5" customHeight="1">
      <c r="A356" s="10"/>
      <c r="B356" s="10"/>
      <c r="C356" s="10"/>
      <c r="D356" s="10"/>
      <c r="E356" s="10"/>
      <c r="F356" s="14"/>
      <c r="G356" s="14"/>
    </row>
    <row r="357" spans="1:7" s="34" customFormat="1" ht="28.5" customHeight="1">
      <c r="A357" s="10"/>
      <c r="B357" s="10"/>
      <c r="C357" s="10"/>
      <c r="D357" s="10"/>
      <c r="E357" s="10"/>
      <c r="F357" s="14"/>
      <c r="G357" s="14"/>
    </row>
    <row r="358" spans="1:7" s="34" customFormat="1" ht="28.5" customHeight="1">
      <c r="A358" s="10"/>
      <c r="B358" s="10"/>
      <c r="C358" s="10"/>
      <c r="D358" s="10"/>
      <c r="E358" s="10"/>
      <c r="F358" s="14"/>
      <c r="G358" s="14"/>
    </row>
    <row r="359" spans="1:7" s="34" customFormat="1" ht="28.5" customHeight="1">
      <c r="A359" s="10"/>
      <c r="B359" s="10"/>
      <c r="C359" s="10"/>
      <c r="D359" s="10"/>
      <c r="E359" s="10"/>
      <c r="F359" s="14"/>
      <c r="G359" s="14"/>
    </row>
    <row r="360" spans="1:7" s="34" customFormat="1" ht="28.5" customHeight="1">
      <c r="A360" s="10"/>
      <c r="B360" s="10"/>
      <c r="C360" s="10"/>
      <c r="D360" s="10"/>
      <c r="E360" s="10"/>
      <c r="F360" s="14"/>
      <c r="G360" s="14"/>
    </row>
    <row r="361" spans="1:7" s="34" customFormat="1" ht="28.5" customHeight="1">
      <c r="A361" s="10"/>
      <c r="B361" s="10"/>
      <c r="C361" s="10"/>
      <c r="D361" s="10"/>
      <c r="E361" s="10"/>
      <c r="F361" s="14"/>
      <c r="G361" s="14"/>
    </row>
    <row r="362" spans="1:7" s="34" customFormat="1" ht="28.5" customHeight="1">
      <c r="A362" s="10"/>
      <c r="B362" s="10"/>
      <c r="C362" s="10"/>
      <c r="D362" s="10"/>
      <c r="E362" s="10"/>
      <c r="F362" s="14"/>
      <c r="G362" s="14"/>
    </row>
    <row r="363" spans="1:7" s="34" customFormat="1" ht="28.5" customHeight="1">
      <c r="A363" s="10"/>
      <c r="B363" s="10"/>
      <c r="C363" s="10"/>
      <c r="D363" s="10"/>
      <c r="E363" s="10"/>
      <c r="F363" s="14"/>
      <c r="G363" s="14"/>
    </row>
    <row r="364" spans="1:7" s="34" customFormat="1" ht="28.5" customHeight="1">
      <c r="A364" s="10"/>
      <c r="B364" s="10"/>
      <c r="C364" s="10"/>
      <c r="D364" s="10"/>
      <c r="E364" s="10"/>
      <c r="F364" s="14"/>
      <c r="G364" s="14"/>
    </row>
    <row r="365" spans="1:7" s="34" customFormat="1" ht="28.5" customHeight="1">
      <c r="A365" s="10"/>
      <c r="B365" s="10"/>
      <c r="C365" s="10"/>
      <c r="D365" s="10"/>
      <c r="E365" s="10"/>
      <c r="F365" s="14"/>
      <c r="G365" s="14"/>
    </row>
    <row r="366" spans="1:7" s="34" customFormat="1" ht="28.5" customHeight="1">
      <c r="A366" s="10"/>
      <c r="B366" s="10"/>
      <c r="C366" s="10"/>
      <c r="D366" s="10"/>
      <c r="E366" s="10"/>
      <c r="F366" s="14"/>
      <c r="G366" s="14"/>
    </row>
    <row r="367" spans="1:7" s="34" customFormat="1" ht="28.5" customHeight="1">
      <c r="A367" s="10"/>
      <c r="B367" s="10"/>
      <c r="C367" s="10"/>
      <c r="D367" s="10"/>
      <c r="E367" s="10"/>
      <c r="F367" s="14"/>
      <c r="G367" s="14"/>
    </row>
    <row r="368" spans="1:7" s="34" customFormat="1" ht="28.5" customHeight="1">
      <c r="A368" s="10"/>
      <c r="B368" s="10"/>
      <c r="C368" s="10"/>
      <c r="D368" s="10"/>
      <c r="E368" s="10"/>
      <c r="F368" s="14"/>
      <c r="G368" s="14"/>
    </row>
    <row r="369" spans="1:7" s="34" customFormat="1" ht="28.5" customHeight="1">
      <c r="A369" s="10"/>
      <c r="B369" s="10"/>
      <c r="C369" s="10"/>
      <c r="D369" s="10"/>
      <c r="E369" s="10"/>
      <c r="F369" s="14"/>
      <c r="G369" s="14"/>
    </row>
    <row r="370" spans="1:7" s="34" customFormat="1" ht="28.5" customHeight="1">
      <c r="A370" s="10"/>
      <c r="B370" s="10"/>
      <c r="C370" s="10"/>
      <c r="D370" s="10"/>
      <c r="E370" s="10"/>
      <c r="F370" s="14"/>
      <c r="G370" s="14"/>
    </row>
    <row r="371" spans="1:7" s="34" customFormat="1" ht="28.5" customHeight="1">
      <c r="A371" s="10"/>
      <c r="B371" s="10"/>
      <c r="C371" s="10"/>
      <c r="D371" s="10"/>
      <c r="E371" s="10"/>
      <c r="F371" s="14"/>
      <c r="G371" s="14"/>
    </row>
    <row r="372" spans="1:7" s="34" customFormat="1" ht="28.5" customHeight="1">
      <c r="A372" s="10"/>
      <c r="B372" s="10"/>
      <c r="C372" s="10"/>
      <c r="D372" s="10"/>
      <c r="E372" s="10"/>
      <c r="F372" s="14"/>
      <c r="G372" s="14"/>
    </row>
    <row r="373" spans="1:7" s="34" customFormat="1" ht="28.5" customHeight="1">
      <c r="A373" s="10"/>
      <c r="B373" s="10"/>
      <c r="C373" s="10"/>
      <c r="D373" s="10"/>
      <c r="E373" s="10"/>
      <c r="F373" s="14"/>
      <c r="G373" s="14"/>
    </row>
    <row r="374" spans="1:7" s="34" customFormat="1" ht="28.5" customHeight="1">
      <c r="A374" s="10"/>
      <c r="B374" s="10"/>
      <c r="C374" s="10"/>
      <c r="D374" s="10"/>
      <c r="E374" s="10"/>
      <c r="F374" s="14"/>
      <c r="G374" s="14"/>
    </row>
    <row r="375" spans="1:7" s="34" customFormat="1" ht="28.5" customHeight="1">
      <c r="A375" s="10"/>
      <c r="B375" s="10"/>
      <c r="C375" s="10"/>
      <c r="D375" s="10"/>
      <c r="E375" s="10"/>
      <c r="F375" s="14"/>
      <c r="G375" s="14"/>
    </row>
    <row r="376" spans="1:7" s="34" customFormat="1" ht="28.5" customHeight="1">
      <c r="A376" s="10"/>
      <c r="B376" s="10"/>
      <c r="C376" s="10"/>
      <c r="D376" s="10"/>
      <c r="E376" s="10"/>
      <c r="F376" s="14"/>
      <c r="G376" s="14"/>
    </row>
    <row r="377" spans="1:7" s="34" customFormat="1" ht="28.5" customHeight="1">
      <c r="A377" s="10"/>
      <c r="B377" s="10"/>
      <c r="C377" s="10"/>
      <c r="D377" s="10"/>
      <c r="E377" s="10"/>
      <c r="F377" s="14"/>
      <c r="G377" s="14"/>
    </row>
    <row r="378" spans="1:7" s="34" customFormat="1" ht="28.5" customHeight="1">
      <c r="A378" s="10"/>
      <c r="B378" s="10"/>
      <c r="C378" s="10"/>
      <c r="D378" s="10"/>
      <c r="E378" s="10"/>
      <c r="F378" s="14"/>
      <c r="G378" s="14"/>
    </row>
    <row r="379" spans="1:7" s="34" customFormat="1" ht="28.5" customHeight="1">
      <c r="A379" s="10"/>
      <c r="B379" s="10"/>
      <c r="C379" s="10"/>
      <c r="D379" s="10"/>
      <c r="E379" s="10"/>
      <c r="F379" s="14"/>
      <c r="G379" s="14"/>
    </row>
    <row r="380" spans="1:7" s="34" customFormat="1" ht="28.5" customHeight="1">
      <c r="A380" s="10"/>
      <c r="B380" s="10"/>
      <c r="C380" s="10"/>
      <c r="D380" s="10"/>
      <c r="E380" s="10"/>
      <c r="F380" s="14"/>
      <c r="G380" s="14"/>
    </row>
    <row r="381" spans="1:7" s="34" customFormat="1" ht="28.5" customHeight="1">
      <c r="A381" s="10"/>
      <c r="B381" s="10"/>
      <c r="C381" s="10"/>
      <c r="D381" s="10"/>
      <c r="E381" s="10"/>
      <c r="F381" s="14"/>
      <c r="G381" s="14"/>
    </row>
    <row r="382" spans="1:7" s="34" customFormat="1" ht="28.5" customHeight="1">
      <c r="A382" s="10"/>
      <c r="B382" s="10"/>
      <c r="C382" s="10"/>
      <c r="D382" s="10"/>
      <c r="E382" s="10"/>
      <c r="F382" s="14"/>
      <c r="G382" s="14"/>
    </row>
    <row r="383" spans="1:7" s="34" customFormat="1" ht="28.5" customHeight="1">
      <c r="A383" s="10"/>
      <c r="B383" s="10"/>
      <c r="C383" s="10"/>
      <c r="D383" s="10"/>
      <c r="E383" s="10"/>
      <c r="F383" s="14"/>
      <c r="G383" s="14"/>
    </row>
    <row r="384" spans="1:7" s="34" customFormat="1" ht="28.5" customHeight="1">
      <c r="A384" s="10"/>
      <c r="B384" s="10"/>
      <c r="C384" s="10"/>
      <c r="D384" s="10"/>
      <c r="E384" s="10"/>
      <c r="F384" s="14"/>
      <c r="G384" s="14"/>
    </row>
    <row r="385" spans="1:7" s="34" customFormat="1" ht="28.5" customHeight="1">
      <c r="A385" s="10"/>
      <c r="B385" s="10"/>
      <c r="C385" s="10"/>
      <c r="D385" s="10"/>
      <c r="E385" s="10"/>
      <c r="F385" s="14"/>
      <c r="G385" s="14"/>
    </row>
    <row r="386" spans="1:7" s="34" customFormat="1" ht="28.5" customHeight="1">
      <c r="A386" s="10"/>
      <c r="B386" s="10"/>
      <c r="C386" s="10"/>
      <c r="D386" s="10"/>
      <c r="E386" s="10"/>
      <c r="F386" s="14"/>
      <c r="G386" s="14"/>
    </row>
    <row r="387" spans="1:7" s="34" customFormat="1" ht="28.5" customHeight="1">
      <c r="A387" s="10"/>
      <c r="B387" s="10"/>
      <c r="C387" s="10"/>
      <c r="D387" s="10"/>
      <c r="E387" s="10"/>
      <c r="F387" s="14"/>
      <c r="G387" s="14"/>
    </row>
    <row r="388" spans="1:7" s="34" customFormat="1" ht="28.5" customHeight="1">
      <c r="A388" s="10"/>
      <c r="B388" s="10"/>
      <c r="C388" s="10"/>
      <c r="D388" s="10"/>
      <c r="E388" s="10"/>
      <c r="F388" s="14"/>
      <c r="G388" s="14"/>
    </row>
    <row r="389" spans="1:7" s="34" customFormat="1" ht="28.5" customHeight="1">
      <c r="A389" s="10"/>
      <c r="B389" s="10"/>
      <c r="C389" s="10"/>
      <c r="D389" s="10"/>
      <c r="E389" s="10"/>
      <c r="F389" s="14"/>
      <c r="G389" s="14"/>
    </row>
    <row r="390" spans="1:7" s="34" customFormat="1" ht="28.5" customHeight="1">
      <c r="A390" s="10"/>
      <c r="B390" s="10"/>
      <c r="C390" s="10"/>
      <c r="D390" s="10"/>
      <c r="E390" s="10"/>
      <c r="F390" s="14"/>
      <c r="G390" s="14"/>
    </row>
    <row r="391" spans="1:7" s="34" customFormat="1" ht="28.5" customHeight="1">
      <c r="A391" s="10"/>
      <c r="B391" s="10"/>
      <c r="C391" s="10"/>
      <c r="D391" s="10"/>
      <c r="E391" s="10"/>
      <c r="F391" s="14"/>
      <c r="G391" s="14"/>
    </row>
    <row r="392" spans="1:7" s="34" customFormat="1" ht="28.5" customHeight="1">
      <c r="A392" s="10"/>
      <c r="B392" s="10"/>
      <c r="C392" s="10"/>
      <c r="D392" s="10"/>
      <c r="E392" s="10"/>
      <c r="F392" s="14"/>
      <c r="G392" s="14"/>
    </row>
    <row r="393" spans="1:7" s="34" customFormat="1" ht="28.5" customHeight="1">
      <c r="A393" s="10"/>
      <c r="B393" s="10"/>
      <c r="C393" s="10"/>
      <c r="D393" s="10"/>
      <c r="E393" s="10"/>
      <c r="F393" s="14"/>
      <c r="G393" s="14"/>
    </row>
    <row r="394" spans="1:7" s="34" customFormat="1" ht="28.5" customHeight="1">
      <c r="A394" s="10"/>
      <c r="B394" s="10"/>
      <c r="C394" s="10"/>
      <c r="D394" s="10"/>
      <c r="E394" s="10"/>
      <c r="F394" s="14"/>
      <c r="G394" s="14"/>
    </row>
    <row r="395" spans="1:7" s="34" customFormat="1" ht="28.5" customHeight="1">
      <c r="A395" s="10"/>
      <c r="B395" s="10"/>
      <c r="C395" s="10"/>
      <c r="D395" s="10"/>
      <c r="E395" s="10"/>
      <c r="F395" s="14"/>
      <c r="G395" s="14"/>
    </row>
    <row r="396" spans="1:7" s="34" customFormat="1" ht="28.5" customHeight="1">
      <c r="A396" s="6"/>
      <c r="B396" s="6"/>
      <c r="C396" s="6"/>
      <c r="D396" s="6"/>
      <c r="E396" s="6"/>
      <c r="F396" s="12"/>
      <c r="G396" s="12"/>
    </row>
    <row r="397" spans="1:7" s="34" customFormat="1" ht="28.5" customHeight="1">
      <c r="A397" s="6"/>
      <c r="B397" s="6"/>
      <c r="C397" s="6"/>
      <c r="D397" s="6"/>
      <c r="E397" s="6"/>
      <c r="F397" s="12"/>
      <c r="G397" s="12"/>
    </row>
    <row r="398" spans="1:7" s="34" customFormat="1" ht="28.5" customHeight="1">
      <c r="A398" s="6"/>
      <c r="B398" s="6"/>
      <c r="C398" s="6"/>
      <c r="D398" s="6"/>
      <c r="E398" s="6"/>
      <c r="F398" s="12"/>
      <c r="G398" s="12"/>
    </row>
    <row r="399" spans="1:7" s="34" customFormat="1" ht="28.5" customHeight="1">
      <c r="A399" s="6"/>
      <c r="B399" s="6"/>
      <c r="C399" s="6"/>
      <c r="D399" s="6"/>
      <c r="E399" s="6"/>
      <c r="F399" s="12"/>
      <c r="G399" s="12"/>
    </row>
    <row r="400" spans="1:7" s="34" customFormat="1" ht="28.5" customHeight="1">
      <c r="A400" s="6"/>
      <c r="B400" s="6"/>
      <c r="C400" s="6"/>
      <c r="D400" s="6"/>
      <c r="E400" s="6"/>
      <c r="F400" s="12"/>
      <c r="G400" s="12"/>
    </row>
    <row r="401" spans="1:7" s="34" customFormat="1" ht="28.5" customHeight="1">
      <c r="A401" s="6"/>
      <c r="B401" s="6"/>
      <c r="C401" s="6"/>
      <c r="D401" s="6"/>
      <c r="E401" s="6"/>
      <c r="F401" s="12"/>
      <c r="G401" s="12"/>
    </row>
    <row r="402" spans="1:7" s="34" customFormat="1" ht="28.5" customHeight="1">
      <c r="A402" s="6"/>
      <c r="B402" s="6"/>
      <c r="C402" s="6"/>
      <c r="D402" s="6"/>
      <c r="E402" s="6"/>
      <c r="F402" s="12"/>
      <c r="G402" s="12"/>
    </row>
    <row r="403" spans="1:7" s="34" customFormat="1" ht="28.5" customHeight="1">
      <c r="A403" s="6"/>
      <c r="B403" s="6"/>
      <c r="C403" s="6"/>
      <c r="D403" s="6"/>
      <c r="E403" s="6"/>
      <c r="F403" s="12"/>
      <c r="G403" s="12"/>
    </row>
    <row r="404" spans="1:7" s="34" customFormat="1" ht="28.5" customHeight="1">
      <c r="A404" s="6"/>
      <c r="B404" s="6"/>
      <c r="C404" s="6"/>
      <c r="D404" s="6"/>
      <c r="E404" s="6"/>
      <c r="F404" s="12"/>
      <c r="G404" s="12"/>
    </row>
    <row r="405" spans="1:7" s="34" customFormat="1" ht="28.5" customHeight="1">
      <c r="A405" s="6"/>
      <c r="B405" s="6"/>
      <c r="C405" s="6"/>
      <c r="D405" s="6"/>
      <c r="E405" s="6"/>
      <c r="F405" s="12"/>
      <c r="G405" s="12"/>
    </row>
    <row r="406" spans="1:7" s="34" customFormat="1" ht="28.5" customHeight="1">
      <c r="A406" s="6"/>
      <c r="B406" s="6"/>
      <c r="C406" s="6"/>
      <c r="D406" s="6"/>
      <c r="E406" s="6"/>
      <c r="F406" s="12"/>
      <c r="G406" s="12"/>
    </row>
    <row r="407" spans="1:7" s="34" customFormat="1" ht="28.5" customHeight="1">
      <c r="A407" s="6"/>
      <c r="B407" s="6"/>
      <c r="C407" s="6"/>
      <c r="D407" s="6"/>
      <c r="E407" s="6"/>
      <c r="F407" s="12"/>
      <c r="G407" s="12"/>
    </row>
    <row r="408" spans="1:7" s="34" customFormat="1" ht="28.5" customHeight="1">
      <c r="A408" s="6"/>
      <c r="B408" s="6"/>
      <c r="C408" s="6"/>
      <c r="D408" s="6"/>
      <c r="E408" s="6"/>
      <c r="F408" s="12"/>
      <c r="G408" s="12"/>
    </row>
    <row r="409" spans="1:7" s="34" customFormat="1" ht="28.5" customHeight="1">
      <c r="A409" s="6"/>
      <c r="B409" s="6"/>
      <c r="C409" s="6"/>
      <c r="D409" s="6"/>
      <c r="E409" s="6"/>
      <c r="F409" s="12"/>
      <c r="G409" s="12"/>
    </row>
    <row r="410" spans="1:7" s="34" customFormat="1" ht="28.5" customHeight="1">
      <c r="A410" s="6"/>
      <c r="B410" s="6"/>
      <c r="C410" s="6"/>
      <c r="D410" s="6"/>
      <c r="E410" s="6"/>
      <c r="F410" s="12"/>
      <c r="G410" s="12"/>
    </row>
    <row r="411" spans="1:7" s="34" customFormat="1" ht="28.5" customHeight="1">
      <c r="A411" s="6"/>
      <c r="B411" s="6"/>
      <c r="C411" s="6"/>
      <c r="D411" s="6"/>
      <c r="E411" s="6"/>
      <c r="F411" s="12"/>
      <c r="G411" s="12"/>
    </row>
    <row r="412" spans="1:7" s="34" customFormat="1" ht="28.5" customHeight="1">
      <c r="A412" s="6"/>
      <c r="B412" s="6"/>
      <c r="C412" s="6"/>
      <c r="D412" s="6"/>
      <c r="E412" s="6"/>
      <c r="F412" s="12"/>
      <c r="G412" s="12"/>
    </row>
    <row r="413" spans="1:7" s="34" customFormat="1" ht="28.5" customHeight="1">
      <c r="A413" s="6"/>
      <c r="B413" s="6"/>
      <c r="C413" s="6"/>
      <c r="D413" s="6"/>
      <c r="E413" s="6"/>
      <c r="F413" s="12"/>
      <c r="G413" s="12"/>
    </row>
    <row r="414" spans="1:7" s="34" customFormat="1" ht="28.5" customHeight="1">
      <c r="A414" s="6"/>
      <c r="B414" s="6"/>
      <c r="C414" s="6"/>
      <c r="D414" s="6"/>
      <c r="E414" s="6"/>
      <c r="F414" s="12"/>
      <c r="G414" s="12"/>
    </row>
    <row r="415" spans="1:7" s="34" customFormat="1" ht="28.5" customHeight="1">
      <c r="A415" s="6"/>
      <c r="B415" s="6"/>
      <c r="C415" s="6"/>
      <c r="D415" s="6"/>
      <c r="E415" s="6"/>
      <c r="F415" s="12"/>
      <c r="G415" s="12"/>
    </row>
    <row r="416" spans="1:7" s="34" customFormat="1" ht="28.5" customHeight="1">
      <c r="A416" s="6"/>
      <c r="B416" s="6"/>
      <c r="C416" s="6"/>
      <c r="D416" s="6"/>
      <c r="E416" s="6"/>
      <c r="F416" s="12"/>
      <c r="G416" s="12"/>
    </row>
    <row r="417" spans="1:7" s="34" customFormat="1" ht="28.5" customHeight="1">
      <c r="A417" s="6"/>
      <c r="B417" s="6"/>
      <c r="C417" s="6"/>
      <c r="D417" s="6"/>
      <c r="E417" s="6"/>
      <c r="F417" s="12"/>
      <c r="G417" s="12"/>
    </row>
    <row r="418" spans="1:7" s="34" customFormat="1" ht="28.5" customHeight="1">
      <c r="A418" s="6"/>
      <c r="B418" s="6"/>
      <c r="C418" s="6"/>
      <c r="D418" s="6"/>
      <c r="E418" s="6"/>
      <c r="F418" s="12"/>
      <c r="G418" s="12"/>
    </row>
    <row r="419" spans="1:7" s="34" customFormat="1" ht="28.5" customHeight="1">
      <c r="A419" s="6"/>
      <c r="B419" s="6"/>
      <c r="C419" s="6"/>
      <c r="D419" s="6"/>
      <c r="E419" s="6"/>
      <c r="F419" s="12"/>
      <c r="G419" s="12"/>
    </row>
    <row r="420" spans="1:7" s="34" customFormat="1" ht="28.5" customHeight="1">
      <c r="A420" s="6"/>
      <c r="B420" s="6"/>
      <c r="C420" s="6"/>
      <c r="D420" s="6"/>
      <c r="E420" s="6"/>
      <c r="F420" s="12"/>
      <c r="G420" s="12"/>
    </row>
    <row r="421" spans="1:7" s="34" customFormat="1" ht="28.5" customHeight="1">
      <c r="A421" s="6"/>
      <c r="B421" s="6"/>
      <c r="C421" s="6"/>
      <c r="D421" s="6"/>
      <c r="E421" s="6"/>
      <c r="F421" s="12"/>
      <c r="G421" s="12"/>
    </row>
    <row r="422" spans="1:7" s="34" customFormat="1" ht="28.5" customHeight="1">
      <c r="A422" s="6"/>
      <c r="B422" s="6"/>
      <c r="C422" s="6"/>
      <c r="D422" s="6"/>
      <c r="E422" s="6"/>
      <c r="F422" s="12"/>
      <c r="G422" s="12"/>
    </row>
    <row r="423" spans="1:7" s="34" customFormat="1" ht="28.5" customHeight="1">
      <c r="A423" s="6"/>
      <c r="B423" s="6"/>
      <c r="C423" s="6"/>
      <c r="D423" s="6"/>
      <c r="E423" s="6"/>
      <c r="F423" s="12"/>
      <c r="G423" s="12"/>
    </row>
    <row r="424" spans="1:7" s="34" customFormat="1" ht="28.5" customHeight="1">
      <c r="A424" s="6"/>
      <c r="B424" s="6"/>
      <c r="C424" s="6"/>
      <c r="D424" s="6"/>
      <c r="E424" s="6"/>
      <c r="F424" s="12"/>
      <c r="G424" s="12"/>
    </row>
    <row r="425" spans="1:7" s="34" customFormat="1" ht="28.5" customHeight="1">
      <c r="A425" s="6"/>
      <c r="B425" s="6"/>
      <c r="C425" s="6"/>
      <c r="D425" s="6"/>
      <c r="E425" s="6"/>
      <c r="F425" s="12"/>
      <c r="G425" s="12"/>
    </row>
    <row r="426" spans="1:7" s="34" customFormat="1" ht="28.5" customHeight="1">
      <c r="A426" s="6"/>
      <c r="B426" s="6"/>
      <c r="C426" s="6"/>
      <c r="D426" s="6"/>
      <c r="E426" s="6"/>
      <c r="F426" s="12"/>
      <c r="G426" s="12"/>
    </row>
    <row r="427" spans="1:7" s="34" customFormat="1" ht="28.5" customHeight="1">
      <c r="A427" s="6"/>
      <c r="B427" s="6"/>
      <c r="C427" s="6"/>
      <c r="D427" s="6"/>
      <c r="E427" s="6"/>
      <c r="F427" s="12"/>
      <c r="G427" s="12"/>
    </row>
    <row r="428" spans="1:7" s="34" customFormat="1" ht="28.5" customHeight="1">
      <c r="A428" s="6"/>
      <c r="B428" s="6"/>
      <c r="C428" s="6"/>
      <c r="D428" s="6"/>
      <c r="E428" s="6"/>
      <c r="F428" s="12"/>
      <c r="G428" s="12"/>
    </row>
    <row r="429" spans="1:7" s="34" customFormat="1" ht="28.5" customHeight="1">
      <c r="A429" s="6"/>
      <c r="B429" s="6"/>
      <c r="C429" s="6"/>
      <c r="D429" s="6"/>
      <c r="E429" s="6"/>
      <c r="F429" s="12"/>
      <c r="G429" s="12"/>
    </row>
    <row r="430" spans="1:7" s="34" customFormat="1" ht="28.5" customHeight="1">
      <c r="A430" s="6"/>
      <c r="B430" s="6"/>
      <c r="C430" s="6"/>
      <c r="D430" s="6"/>
      <c r="E430" s="6"/>
      <c r="F430" s="12"/>
      <c r="G430" s="12"/>
    </row>
    <row r="431" spans="1:7" s="34" customFormat="1" ht="28.5" customHeight="1">
      <c r="A431" s="6"/>
      <c r="B431" s="6"/>
      <c r="C431" s="6"/>
      <c r="D431" s="6"/>
      <c r="E431" s="6"/>
      <c r="F431" s="12"/>
      <c r="G431" s="12"/>
    </row>
    <row r="432" spans="1:7" s="34" customFormat="1" ht="18.75" customHeight="1">
      <c r="A432" s="6"/>
      <c r="B432" s="6"/>
      <c r="C432" s="6"/>
      <c r="D432" s="6"/>
      <c r="E432" s="6"/>
      <c r="F432" s="12"/>
      <c r="G432" s="12"/>
    </row>
    <row r="433" spans="1:7" s="34" customFormat="1" ht="18.75" customHeight="1">
      <c r="A433" s="6"/>
      <c r="B433" s="6"/>
      <c r="C433" s="6"/>
      <c r="D433" s="6"/>
      <c r="E433" s="6"/>
      <c r="F433" s="12"/>
      <c r="G433" s="12"/>
    </row>
    <row r="434" spans="1:7" s="10" customFormat="1" ht="18.75" customHeight="1">
      <c r="A434" s="6"/>
      <c r="B434" s="6"/>
      <c r="C434" s="6"/>
      <c r="D434" s="6"/>
      <c r="E434" s="6"/>
      <c r="F434" s="12"/>
      <c r="G434" s="12"/>
    </row>
    <row r="435" spans="1:7" s="10" customFormat="1" ht="18.75" customHeight="1">
      <c r="A435" s="6"/>
      <c r="B435" s="6"/>
      <c r="C435" s="6"/>
      <c r="D435" s="6"/>
      <c r="E435" s="6"/>
      <c r="F435" s="12"/>
      <c r="G435" s="12"/>
    </row>
    <row r="436" spans="1:7" s="10" customFormat="1" ht="18.75" customHeight="1">
      <c r="A436" s="6"/>
      <c r="B436" s="6"/>
      <c r="C436" s="6"/>
      <c r="D436" s="6"/>
      <c r="E436" s="6"/>
      <c r="F436" s="12"/>
      <c r="G436" s="12"/>
    </row>
    <row r="437" spans="1:7" s="10" customFormat="1" ht="18.75" customHeight="1">
      <c r="A437" s="6"/>
      <c r="B437" s="6"/>
      <c r="C437" s="6"/>
      <c r="D437" s="6"/>
      <c r="E437" s="6"/>
      <c r="F437" s="12"/>
      <c r="G437" s="12"/>
    </row>
    <row r="438" spans="1:7" s="10" customFormat="1" ht="18.75" customHeight="1">
      <c r="A438" s="6"/>
      <c r="B438" s="6"/>
      <c r="C438" s="6"/>
      <c r="D438" s="6"/>
      <c r="E438" s="6"/>
      <c r="F438" s="12"/>
      <c r="G438" s="12"/>
    </row>
    <row r="439" spans="1:7" s="10" customFormat="1" ht="18.75" customHeight="1">
      <c r="A439" s="6"/>
      <c r="B439" s="6"/>
      <c r="C439" s="6"/>
      <c r="D439" s="6"/>
      <c r="E439" s="6"/>
      <c r="F439" s="12"/>
      <c r="G439" s="12"/>
    </row>
    <row r="440" spans="1:7" s="10" customFormat="1" ht="18.75" customHeight="1">
      <c r="A440" s="6"/>
      <c r="B440" s="6"/>
      <c r="C440" s="6"/>
      <c r="D440" s="6"/>
      <c r="E440" s="6"/>
      <c r="F440" s="12"/>
      <c r="G440" s="12"/>
    </row>
    <row r="441" spans="1:7" s="10" customFormat="1" ht="18.75" customHeight="1">
      <c r="A441" s="6"/>
      <c r="B441" s="6"/>
      <c r="C441" s="6"/>
      <c r="D441" s="6"/>
      <c r="E441" s="6"/>
      <c r="F441" s="12"/>
      <c r="G441" s="12"/>
    </row>
    <row r="442" spans="1:7" s="10" customFormat="1" ht="18.75" customHeight="1">
      <c r="A442" s="6"/>
      <c r="B442" s="6"/>
      <c r="C442" s="6"/>
      <c r="D442" s="6"/>
      <c r="E442" s="6"/>
      <c r="F442" s="12"/>
      <c r="G442" s="12"/>
    </row>
    <row r="443" spans="1:7" s="10" customFormat="1" ht="18.75" customHeight="1">
      <c r="A443" s="6"/>
      <c r="B443" s="6"/>
      <c r="C443" s="6"/>
      <c r="D443" s="6"/>
      <c r="E443" s="6"/>
      <c r="F443" s="12"/>
      <c r="G443" s="12"/>
    </row>
    <row r="444" spans="1:7" s="10" customFormat="1" ht="18.75" customHeight="1">
      <c r="A444" s="6"/>
      <c r="B444" s="6"/>
      <c r="C444" s="6"/>
      <c r="D444" s="6"/>
      <c r="E444" s="6"/>
      <c r="F444" s="12"/>
      <c r="G444" s="12"/>
    </row>
    <row r="445" spans="1:7" s="10" customFormat="1" ht="18.75" customHeight="1">
      <c r="A445" s="6"/>
      <c r="B445" s="6"/>
      <c r="C445" s="6"/>
      <c r="D445" s="6"/>
      <c r="E445" s="6"/>
      <c r="F445" s="12"/>
      <c r="G445" s="12"/>
    </row>
    <row r="446" spans="1:7" s="10" customFormat="1" ht="18.75" customHeight="1">
      <c r="A446" s="6"/>
      <c r="B446" s="6"/>
      <c r="C446" s="6"/>
      <c r="D446" s="6"/>
      <c r="E446" s="6"/>
      <c r="F446" s="12"/>
      <c r="G446" s="12"/>
    </row>
    <row r="447" spans="1:7" s="10" customFormat="1" ht="18.75" customHeight="1">
      <c r="A447" s="6"/>
      <c r="B447" s="6"/>
      <c r="C447" s="6"/>
      <c r="D447" s="6"/>
      <c r="E447" s="6"/>
      <c r="F447" s="12"/>
      <c r="G447" s="12"/>
    </row>
    <row r="448" spans="1:7" s="10" customFormat="1" ht="18.75" customHeight="1">
      <c r="A448" s="6"/>
      <c r="B448" s="6"/>
      <c r="C448" s="6"/>
      <c r="D448" s="6"/>
      <c r="E448" s="6"/>
      <c r="F448" s="12"/>
      <c r="G448" s="12"/>
    </row>
    <row r="449" spans="1:7" s="10" customFormat="1" ht="18.75" customHeight="1">
      <c r="A449" s="6"/>
      <c r="B449" s="6"/>
      <c r="C449" s="6"/>
      <c r="D449" s="6"/>
      <c r="E449" s="6"/>
      <c r="F449" s="12"/>
      <c r="G449" s="12"/>
    </row>
    <row r="450" spans="1:7" s="10" customFormat="1" ht="18.75" customHeight="1">
      <c r="A450" s="6"/>
      <c r="B450" s="6"/>
      <c r="C450" s="6"/>
      <c r="D450" s="6"/>
      <c r="E450" s="6"/>
      <c r="F450" s="12"/>
      <c r="G450" s="12"/>
    </row>
    <row r="451" spans="1:7" s="10" customFormat="1" ht="18.75" customHeight="1">
      <c r="A451" s="6"/>
      <c r="B451" s="6"/>
      <c r="C451" s="6"/>
      <c r="D451" s="6"/>
      <c r="E451" s="6"/>
      <c r="F451" s="12"/>
      <c r="G451" s="12"/>
    </row>
    <row r="452" spans="1:7" s="10" customFormat="1" ht="18.75" customHeight="1">
      <c r="A452" s="6"/>
      <c r="B452" s="6"/>
      <c r="C452" s="6"/>
      <c r="D452" s="6"/>
      <c r="E452" s="6"/>
      <c r="F452" s="12"/>
      <c r="G452" s="12"/>
    </row>
    <row r="453" spans="1:7" s="10" customFormat="1" ht="18.75" customHeight="1">
      <c r="A453" s="6"/>
      <c r="B453" s="6"/>
      <c r="C453" s="6"/>
      <c r="D453" s="6"/>
      <c r="E453" s="6"/>
      <c r="F453" s="12"/>
      <c r="G453" s="12"/>
    </row>
    <row r="454" spans="1:7" s="10" customFormat="1" ht="18.75" customHeight="1">
      <c r="A454" s="6"/>
      <c r="B454" s="6"/>
      <c r="C454" s="6"/>
      <c r="D454" s="6"/>
      <c r="E454" s="6"/>
      <c r="F454" s="12"/>
      <c r="G454" s="12"/>
    </row>
    <row r="455" spans="1:7" s="10" customFormat="1" ht="18.75" customHeight="1">
      <c r="A455" s="6"/>
      <c r="B455" s="6"/>
      <c r="C455" s="6"/>
      <c r="D455" s="6"/>
      <c r="E455" s="6"/>
      <c r="F455" s="12"/>
      <c r="G455" s="12"/>
    </row>
    <row r="456" spans="1:7" s="10" customFormat="1" ht="18.75" customHeight="1">
      <c r="A456" s="6"/>
      <c r="B456" s="6"/>
      <c r="C456" s="6"/>
      <c r="D456" s="6"/>
      <c r="E456" s="6"/>
      <c r="F456" s="12"/>
      <c r="G456" s="12"/>
    </row>
    <row r="457" spans="1:7" s="10" customFormat="1" ht="18.75" customHeight="1">
      <c r="A457" s="6"/>
      <c r="B457" s="6"/>
      <c r="C457" s="6"/>
      <c r="D457" s="6"/>
      <c r="E457" s="6"/>
      <c r="F457" s="12"/>
      <c r="G457" s="12"/>
    </row>
    <row r="458" spans="1:7" s="10" customFormat="1" ht="18.75" customHeight="1">
      <c r="A458" s="6"/>
      <c r="B458" s="6"/>
      <c r="C458" s="6"/>
      <c r="D458" s="6"/>
      <c r="E458" s="6"/>
      <c r="F458" s="12"/>
      <c r="G458" s="12"/>
    </row>
    <row r="459" spans="1:7" s="10" customFormat="1" ht="18.75" customHeight="1">
      <c r="A459" s="6"/>
      <c r="B459" s="6"/>
      <c r="C459" s="6"/>
      <c r="D459" s="6"/>
      <c r="E459" s="6"/>
      <c r="F459" s="12"/>
      <c r="G459" s="12"/>
    </row>
    <row r="460" spans="1:7" s="10" customFormat="1" ht="18.75" customHeight="1">
      <c r="A460" s="6"/>
      <c r="B460" s="6"/>
      <c r="C460" s="6"/>
      <c r="D460" s="6"/>
      <c r="E460" s="6"/>
      <c r="F460" s="12"/>
      <c r="G460" s="12"/>
    </row>
    <row r="461" spans="1:7" s="10" customFormat="1" ht="18.75" customHeight="1">
      <c r="A461" s="6"/>
      <c r="B461" s="6"/>
      <c r="C461" s="6"/>
      <c r="D461" s="6"/>
      <c r="E461" s="6"/>
      <c r="F461" s="12"/>
      <c r="G461" s="12"/>
    </row>
    <row r="462" spans="1:7" s="10" customFormat="1" ht="18.75" customHeight="1">
      <c r="A462" s="6"/>
      <c r="B462" s="6"/>
      <c r="C462" s="6"/>
      <c r="D462" s="6"/>
      <c r="E462" s="6"/>
      <c r="F462" s="12"/>
      <c r="G462" s="12"/>
    </row>
    <row r="463" spans="1:7" s="10" customFormat="1" ht="18.75" customHeight="1">
      <c r="A463" s="6"/>
      <c r="B463" s="6"/>
      <c r="C463" s="6"/>
      <c r="D463" s="6"/>
      <c r="E463" s="6"/>
      <c r="F463" s="12"/>
      <c r="G463" s="12"/>
    </row>
    <row r="464" spans="1:7" s="10" customFormat="1" ht="18.75" customHeight="1">
      <c r="A464" s="6"/>
      <c r="B464" s="6"/>
      <c r="C464" s="6"/>
      <c r="D464" s="6"/>
      <c r="E464" s="6"/>
      <c r="F464" s="12"/>
      <c r="G464" s="12"/>
    </row>
    <row r="465" spans="1:7" s="10" customFormat="1" ht="18.75" customHeight="1">
      <c r="A465" s="6"/>
      <c r="B465" s="6"/>
      <c r="C465" s="6"/>
      <c r="D465" s="6"/>
      <c r="E465" s="6"/>
      <c r="F465" s="12"/>
      <c r="G465" s="12"/>
    </row>
    <row r="466" spans="1:7" s="10" customFormat="1" ht="18.75" customHeight="1">
      <c r="A466" s="6"/>
      <c r="B466" s="6"/>
      <c r="C466" s="6"/>
      <c r="D466" s="6"/>
      <c r="E466" s="6"/>
      <c r="F466" s="12"/>
      <c r="G466" s="12"/>
    </row>
    <row r="467" spans="1:7" s="10" customFormat="1" ht="18.75" customHeight="1">
      <c r="A467" s="6"/>
      <c r="B467" s="6"/>
      <c r="C467" s="6"/>
      <c r="D467" s="6"/>
      <c r="E467" s="6"/>
      <c r="F467" s="12"/>
      <c r="G467" s="12"/>
    </row>
    <row r="468" spans="1:7" s="10" customFormat="1" ht="18.75" customHeight="1">
      <c r="A468" s="6"/>
      <c r="B468" s="6"/>
      <c r="C468" s="6"/>
      <c r="D468" s="6"/>
      <c r="E468" s="6"/>
      <c r="F468" s="12"/>
      <c r="G468" s="12"/>
    </row>
    <row r="469" spans="1:7" s="10" customFormat="1" ht="18.75" customHeight="1">
      <c r="A469" s="6"/>
      <c r="B469" s="6"/>
      <c r="C469" s="6"/>
      <c r="D469" s="6"/>
      <c r="E469" s="6"/>
      <c r="F469" s="12"/>
      <c r="G469" s="12"/>
    </row>
    <row r="470" spans="1:7" s="10" customFormat="1" ht="18.75" customHeight="1">
      <c r="A470" s="6"/>
      <c r="B470" s="6"/>
      <c r="C470" s="6"/>
      <c r="D470" s="6"/>
      <c r="E470" s="6"/>
      <c r="F470" s="12"/>
      <c r="G470" s="12"/>
    </row>
    <row r="471" spans="1:7" s="10" customFormat="1" ht="18.75" customHeight="1">
      <c r="A471" s="6"/>
      <c r="B471" s="6"/>
      <c r="C471" s="6"/>
      <c r="D471" s="6"/>
      <c r="E471" s="6"/>
      <c r="F471" s="12"/>
      <c r="G471" s="12"/>
    </row>
    <row r="472" spans="1:7" s="10" customFormat="1" ht="18.75" customHeight="1">
      <c r="A472" s="6"/>
      <c r="B472" s="6"/>
      <c r="C472" s="6"/>
      <c r="D472" s="6"/>
      <c r="E472" s="6"/>
      <c r="F472" s="12"/>
      <c r="G472" s="12"/>
    </row>
    <row r="473" spans="1:7" s="10" customFormat="1" ht="18.75" customHeight="1">
      <c r="A473" s="6"/>
      <c r="B473" s="6"/>
      <c r="C473" s="6"/>
      <c r="D473" s="6"/>
      <c r="E473" s="6"/>
      <c r="F473" s="12"/>
      <c r="G473" s="12"/>
    </row>
    <row r="474" spans="1:7" s="10" customFormat="1" ht="18.75" customHeight="1">
      <c r="A474" s="6"/>
      <c r="B474" s="6"/>
      <c r="C474" s="6"/>
      <c r="D474" s="6"/>
      <c r="E474" s="6"/>
      <c r="F474" s="12"/>
      <c r="G474" s="12"/>
    </row>
    <row r="475" spans="1:7" s="10" customFormat="1" ht="18.75" customHeight="1">
      <c r="A475" s="6"/>
      <c r="B475" s="6"/>
      <c r="C475" s="6"/>
      <c r="D475" s="6"/>
      <c r="E475" s="6"/>
      <c r="F475" s="12"/>
      <c r="G475" s="12"/>
    </row>
    <row r="476" spans="1:7" s="10" customFormat="1" ht="18.75" customHeight="1">
      <c r="A476" s="6"/>
      <c r="B476" s="6"/>
      <c r="C476" s="6"/>
      <c r="D476" s="6"/>
      <c r="E476" s="6"/>
      <c r="F476" s="12"/>
      <c r="G476" s="12"/>
    </row>
    <row r="477" spans="1:7" s="10" customFormat="1" ht="18.75" customHeight="1">
      <c r="A477" s="6"/>
      <c r="B477" s="6"/>
      <c r="C477" s="6"/>
      <c r="D477" s="6"/>
      <c r="E477" s="6"/>
      <c r="F477" s="12"/>
      <c r="G477" s="12"/>
    </row>
    <row r="478" spans="1:7" s="10" customFormat="1" ht="18.75" customHeight="1">
      <c r="A478" s="6"/>
      <c r="B478" s="6"/>
      <c r="C478" s="6"/>
      <c r="D478" s="6"/>
      <c r="E478" s="6"/>
      <c r="F478" s="12"/>
      <c r="G478" s="12"/>
    </row>
    <row r="479" spans="1:7" s="10" customFormat="1" ht="18.75" customHeight="1">
      <c r="A479" s="6"/>
      <c r="B479" s="6"/>
      <c r="C479" s="6"/>
      <c r="D479" s="6"/>
      <c r="E479" s="6"/>
      <c r="F479" s="12"/>
      <c r="G479" s="12"/>
    </row>
    <row r="480" spans="1:7" s="10" customFormat="1" ht="18.75" customHeight="1">
      <c r="A480" s="6"/>
      <c r="B480" s="6"/>
      <c r="C480" s="6"/>
      <c r="D480" s="6"/>
      <c r="E480" s="6"/>
      <c r="F480" s="12"/>
      <c r="G480" s="12"/>
    </row>
    <row r="481" spans="1:7" s="10" customFormat="1" ht="18.75" customHeight="1">
      <c r="A481" s="6"/>
      <c r="B481" s="6"/>
      <c r="C481" s="6"/>
      <c r="D481" s="6"/>
      <c r="E481" s="6"/>
      <c r="F481" s="12"/>
      <c r="G481" s="12"/>
    </row>
    <row r="482" spans="1:7" s="10" customFormat="1" ht="18.75" customHeight="1">
      <c r="A482" s="6"/>
      <c r="B482" s="6"/>
      <c r="C482" s="6"/>
      <c r="D482" s="6"/>
      <c r="E482" s="6"/>
      <c r="F482" s="12"/>
      <c r="G482" s="12"/>
    </row>
    <row r="483" spans="1:7" s="10" customFormat="1" ht="18.75" customHeight="1">
      <c r="A483" s="6"/>
      <c r="B483" s="6"/>
      <c r="C483" s="6"/>
      <c r="D483" s="6"/>
      <c r="E483" s="6"/>
      <c r="F483" s="12"/>
      <c r="G483" s="12"/>
    </row>
    <row r="484" spans="1:7" s="10" customFormat="1" ht="18.75" customHeight="1">
      <c r="A484" s="6"/>
      <c r="B484" s="6"/>
      <c r="C484" s="6"/>
      <c r="D484" s="6"/>
      <c r="E484" s="6"/>
      <c r="F484" s="12"/>
      <c r="G484" s="12"/>
    </row>
    <row r="485" spans="1:7" s="10" customFormat="1" ht="18.75" customHeight="1">
      <c r="A485" s="6"/>
      <c r="B485" s="6"/>
      <c r="C485" s="6"/>
      <c r="D485" s="6"/>
      <c r="E485" s="6"/>
      <c r="F485" s="12"/>
      <c r="G485" s="12"/>
    </row>
    <row r="486" spans="1:7" s="10" customFormat="1" ht="18.75" customHeight="1">
      <c r="A486" s="6"/>
      <c r="B486" s="6"/>
      <c r="C486" s="6"/>
      <c r="D486" s="6"/>
      <c r="E486" s="6"/>
      <c r="F486" s="12"/>
      <c r="G486" s="12"/>
    </row>
    <row r="487" spans="1:7" s="10" customFormat="1" ht="18.75" customHeight="1">
      <c r="A487" s="6"/>
      <c r="B487" s="6"/>
      <c r="C487" s="6"/>
      <c r="D487" s="6"/>
      <c r="E487" s="6"/>
      <c r="F487" s="12"/>
      <c r="G487" s="12"/>
    </row>
    <row r="488" spans="1:7" s="10" customFormat="1" ht="18.75" customHeight="1">
      <c r="A488" s="6"/>
      <c r="B488" s="6"/>
      <c r="C488" s="6"/>
      <c r="D488" s="6"/>
      <c r="E488" s="6"/>
      <c r="F488" s="12"/>
      <c r="G488" s="12"/>
    </row>
    <row r="489" spans="1:7" s="10" customFormat="1" ht="18.75" customHeight="1">
      <c r="A489" s="6"/>
      <c r="B489" s="6"/>
      <c r="C489" s="6"/>
      <c r="D489" s="6"/>
      <c r="E489" s="6"/>
      <c r="F489" s="12"/>
      <c r="G489" s="12"/>
    </row>
    <row r="490" spans="1:7" s="10" customFormat="1" ht="18.75" customHeight="1">
      <c r="A490" s="6"/>
      <c r="B490" s="6"/>
      <c r="C490" s="6"/>
      <c r="D490" s="6"/>
      <c r="E490" s="6"/>
      <c r="F490" s="12"/>
      <c r="G490" s="12"/>
    </row>
    <row r="491" spans="1:7" s="10" customFormat="1" ht="18.75" customHeight="1">
      <c r="A491" s="6"/>
      <c r="B491" s="6"/>
      <c r="C491" s="6"/>
      <c r="D491" s="6"/>
      <c r="E491" s="6"/>
      <c r="F491" s="12"/>
      <c r="G491" s="12"/>
    </row>
    <row r="492" spans="1:7" s="10" customFormat="1" ht="18.75" customHeight="1">
      <c r="A492" s="6"/>
      <c r="B492" s="6"/>
      <c r="C492" s="6"/>
      <c r="D492" s="6"/>
      <c r="E492" s="6"/>
      <c r="F492" s="12"/>
      <c r="G492" s="12"/>
    </row>
    <row r="493" spans="1:7" s="10" customFormat="1" ht="18.75" customHeight="1">
      <c r="A493" s="6"/>
      <c r="B493" s="6"/>
      <c r="C493" s="6"/>
      <c r="D493" s="6"/>
      <c r="E493" s="6"/>
      <c r="F493" s="12"/>
      <c r="G493" s="12"/>
    </row>
    <row r="494" spans="1:7" s="10" customFormat="1" ht="18.75" customHeight="1">
      <c r="A494" s="6"/>
      <c r="B494" s="6"/>
      <c r="C494" s="6"/>
      <c r="D494" s="6"/>
      <c r="E494" s="6"/>
      <c r="F494" s="12"/>
      <c r="G494" s="12"/>
    </row>
    <row r="495" spans="1:7" s="10" customFormat="1" ht="18.75" customHeight="1">
      <c r="A495" s="6"/>
      <c r="B495" s="6"/>
      <c r="C495" s="6"/>
      <c r="D495" s="6"/>
      <c r="E495" s="6"/>
      <c r="F495" s="12"/>
      <c r="G495" s="12"/>
    </row>
    <row r="496" spans="1:7" s="10" customFormat="1" ht="18.75" customHeight="1">
      <c r="A496" s="6"/>
      <c r="B496" s="6"/>
      <c r="C496" s="6"/>
      <c r="D496" s="6"/>
      <c r="E496" s="6"/>
      <c r="F496" s="12"/>
      <c r="G496" s="12"/>
    </row>
    <row r="497" spans="1:7" s="10" customFormat="1" ht="18.75" customHeight="1">
      <c r="A497" s="6"/>
      <c r="B497" s="6"/>
      <c r="C497" s="6"/>
      <c r="D497" s="6"/>
      <c r="E497" s="6"/>
      <c r="F497" s="12"/>
      <c r="G497" s="12"/>
    </row>
    <row r="498" spans="1:7" s="10" customFormat="1" ht="18.75" customHeight="1">
      <c r="A498" s="6"/>
      <c r="B498" s="6"/>
      <c r="C498" s="6"/>
      <c r="D498" s="6"/>
      <c r="E498" s="6"/>
      <c r="F498" s="12"/>
      <c r="G498" s="12"/>
    </row>
    <row r="499" spans="1:7" s="10" customFormat="1" ht="18.75" customHeight="1">
      <c r="A499" s="6"/>
      <c r="B499" s="6"/>
      <c r="C499" s="6"/>
      <c r="D499" s="6"/>
      <c r="E499" s="6"/>
      <c r="F499" s="12"/>
      <c r="G499" s="12"/>
    </row>
    <row r="500" spans="1:7" s="10" customFormat="1" ht="18.75" customHeight="1">
      <c r="A500" s="6"/>
      <c r="B500" s="6"/>
      <c r="C500" s="6"/>
      <c r="D500" s="6"/>
      <c r="E500" s="6"/>
      <c r="F500" s="12"/>
      <c r="G500" s="12"/>
    </row>
    <row r="501" spans="1:7" s="10" customFormat="1" ht="18.75" customHeight="1">
      <c r="A501" s="6"/>
      <c r="B501" s="6"/>
      <c r="C501" s="6"/>
      <c r="D501" s="6"/>
      <c r="E501" s="6"/>
      <c r="F501" s="12"/>
      <c r="G501" s="12"/>
    </row>
    <row r="502" spans="1:7" s="10" customFormat="1" ht="18.75" customHeight="1">
      <c r="A502" s="6"/>
      <c r="B502" s="6"/>
      <c r="C502" s="6"/>
      <c r="D502" s="6"/>
      <c r="E502" s="6"/>
      <c r="F502" s="12"/>
      <c r="G502" s="12"/>
    </row>
    <row r="503" spans="1:7" s="10" customFormat="1" ht="18.75" customHeight="1">
      <c r="A503" s="6"/>
      <c r="B503" s="6"/>
      <c r="C503" s="6"/>
      <c r="D503" s="6"/>
      <c r="E503" s="6"/>
      <c r="F503" s="12"/>
      <c r="G503" s="12"/>
    </row>
    <row r="504" spans="1:7" s="10" customFormat="1" ht="18.75" customHeight="1">
      <c r="A504" s="6"/>
      <c r="B504" s="6"/>
      <c r="C504" s="6"/>
      <c r="D504" s="6"/>
      <c r="E504" s="6"/>
      <c r="F504" s="12"/>
      <c r="G504" s="12"/>
    </row>
    <row r="505" spans="1:7" s="10" customFormat="1" ht="18.75" customHeight="1">
      <c r="A505" s="6"/>
      <c r="B505" s="6"/>
      <c r="C505" s="6"/>
      <c r="D505" s="6"/>
      <c r="E505" s="6"/>
      <c r="F505" s="12"/>
      <c r="G505" s="12"/>
    </row>
    <row r="506" spans="1:7" s="10" customFormat="1" ht="18.75" customHeight="1">
      <c r="A506" s="6"/>
      <c r="B506" s="6"/>
      <c r="C506" s="6"/>
      <c r="D506" s="6"/>
      <c r="E506" s="6"/>
      <c r="F506" s="12"/>
      <c r="G506" s="12"/>
    </row>
    <row r="507" spans="1:7" s="10" customFormat="1" ht="18.75" customHeight="1">
      <c r="A507" s="6"/>
      <c r="B507" s="6"/>
      <c r="C507" s="6"/>
      <c r="D507" s="6"/>
      <c r="E507" s="6"/>
      <c r="F507" s="12"/>
      <c r="G507" s="12"/>
    </row>
    <row r="508" spans="1:7" s="10" customFormat="1" ht="18.75" customHeight="1">
      <c r="A508" s="6"/>
      <c r="B508" s="6"/>
      <c r="C508" s="6"/>
      <c r="D508" s="6"/>
      <c r="E508" s="6"/>
      <c r="F508" s="12"/>
      <c r="G508" s="12"/>
    </row>
    <row r="509" spans="1:7" s="10" customFormat="1" ht="18.75" customHeight="1">
      <c r="A509" s="6"/>
      <c r="B509" s="6"/>
      <c r="C509" s="6"/>
      <c r="D509" s="6"/>
      <c r="E509" s="6"/>
      <c r="F509" s="12"/>
      <c r="G509" s="12"/>
    </row>
    <row r="510" spans="1:7" s="10" customFormat="1" ht="18.75" customHeight="1">
      <c r="A510" s="6"/>
      <c r="B510" s="6"/>
      <c r="C510" s="6"/>
      <c r="D510" s="6"/>
      <c r="E510" s="6"/>
      <c r="F510" s="12"/>
      <c r="G510" s="12"/>
    </row>
    <row r="511" spans="1:7" s="10" customFormat="1" ht="18.75" customHeight="1">
      <c r="A511" s="6"/>
      <c r="B511" s="6"/>
      <c r="C511" s="6"/>
      <c r="D511" s="6"/>
      <c r="E511" s="6"/>
      <c r="F511" s="12"/>
      <c r="G511" s="12"/>
    </row>
    <row r="512" spans="1:7" s="10" customFormat="1" ht="18.75" customHeight="1">
      <c r="A512" s="6"/>
      <c r="B512" s="6"/>
      <c r="C512" s="6"/>
      <c r="D512" s="6"/>
      <c r="E512" s="6"/>
      <c r="F512" s="12"/>
      <c r="G512" s="12"/>
    </row>
    <row r="513" spans="1:7" s="10" customFormat="1" ht="18.75" customHeight="1">
      <c r="A513" s="6"/>
      <c r="B513" s="6"/>
      <c r="C513" s="6"/>
      <c r="D513" s="6"/>
      <c r="E513" s="6"/>
      <c r="F513" s="12"/>
      <c r="G513" s="12"/>
    </row>
    <row r="514" spans="1:7" s="10" customFormat="1" ht="18.75" customHeight="1">
      <c r="A514" s="6"/>
      <c r="B514" s="6"/>
      <c r="C514" s="6"/>
      <c r="D514" s="6"/>
      <c r="E514" s="6"/>
      <c r="F514" s="12"/>
      <c r="G514" s="12"/>
    </row>
    <row r="515" spans="1:7" s="10" customFormat="1" ht="18.75" customHeight="1">
      <c r="A515" s="6"/>
      <c r="B515" s="6"/>
      <c r="C515" s="6"/>
      <c r="D515" s="6"/>
      <c r="E515" s="6"/>
      <c r="F515" s="12"/>
      <c r="G515" s="12"/>
    </row>
    <row r="516" spans="1:7" s="10" customFormat="1" ht="18.75" customHeight="1">
      <c r="A516" s="6"/>
      <c r="B516" s="6"/>
      <c r="C516" s="6"/>
      <c r="D516" s="6"/>
      <c r="E516" s="6"/>
      <c r="F516" s="12"/>
      <c r="G516" s="12"/>
    </row>
  </sheetData>
  <autoFilter ref="A1:G320"/>
  <mergeCells count="13">
    <mergeCell ref="B209:C209"/>
    <mergeCell ref="B268:C268"/>
    <mergeCell ref="B308:C308"/>
    <mergeCell ref="B18:C18"/>
    <mergeCell ref="B34:C34"/>
    <mergeCell ref="B54:C54"/>
    <mergeCell ref="B126:C126"/>
    <mergeCell ref="B163:C163"/>
    <mergeCell ref="A3:C4"/>
    <mergeCell ref="D3:E3"/>
    <mergeCell ref="F3:G3"/>
    <mergeCell ref="A2:C2"/>
    <mergeCell ref="F1:G1"/>
  </mergeCells>
  <phoneticPr fontId="2"/>
  <printOptions horizontalCentered="1"/>
  <pageMargins left="0.78740157480314965" right="0.19685039370078741" top="0.51181102362204722" bottom="0.70866141732283472" header="0.51181102362204722" footer="0.51181102362204722"/>
  <pageSetup paperSize="9" scale="62" fitToHeight="0" orientation="portrait" r:id="rId1"/>
  <headerFooter alignWithMargins="0"/>
  <rowBreaks count="7" manualBreakCount="7">
    <brk id="43" max="6" man="1"/>
    <brk id="85" max="6" man="1"/>
    <brk id="126" max="6" man="1"/>
    <brk id="166" max="6" man="1"/>
    <brk id="209" max="6" man="1"/>
    <brk id="253" max="6" man="1"/>
    <brk id="295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10"/>
  <sheetViews>
    <sheetView view="pageBreakPreview" zoomScale="80" zoomScaleNormal="70" zoomScaleSheetLayoutView="80" workbookViewId="0">
      <pane xSplit="1" ySplit="4" topLeftCell="B110" activePane="bottomRight" state="frozen"/>
      <selection activeCell="I43" sqref="I43"/>
      <selection pane="topRight" activeCell="I43" sqref="I43"/>
      <selection pane="bottomLeft" activeCell="I43" sqref="I43"/>
      <selection pane="bottomRight" activeCell="D127" sqref="D127"/>
    </sheetView>
  </sheetViews>
  <sheetFormatPr defaultRowHeight="17.25"/>
  <cols>
    <col min="1" max="1" width="17.75" style="10" customWidth="1"/>
    <col min="2" max="2" width="6.125" style="10" customWidth="1"/>
    <col min="3" max="3" width="43.5" style="10" customWidth="1"/>
    <col min="4" max="4" width="18" style="10" customWidth="1"/>
    <col min="5" max="5" width="35" style="10" customWidth="1"/>
    <col min="6" max="7" width="12.25" style="14" customWidth="1"/>
    <col min="8" max="16384" width="9" style="10"/>
  </cols>
  <sheetData>
    <row r="1" spans="1:7" ht="28.5" customHeight="1">
      <c r="F1" s="614"/>
      <c r="G1" s="614"/>
    </row>
    <row r="2" spans="1:7" ht="28.5" customHeight="1" thickBot="1">
      <c r="A2" s="613" t="s">
        <v>122</v>
      </c>
      <c r="B2" s="613"/>
      <c r="C2" s="613"/>
    </row>
    <row r="3" spans="1:7" s="34" customFormat="1" ht="28.5" customHeight="1">
      <c r="A3" s="604" t="s">
        <v>118</v>
      </c>
      <c r="B3" s="605"/>
      <c r="C3" s="606"/>
      <c r="D3" s="617" t="s">
        <v>119</v>
      </c>
      <c r="E3" s="618"/>
      <c r="F3" s="619" t="s">
        <v>179</v>
      </c>
      <c r="G3" s="620"/>
    </row>
    <row r="4" spans="1:7" s="34" customFormat="1" ht="28.5" customHeight="1">
      <c r="A4" s="607"/>
      <c r="B4" s="608"/>
      <c r="C4" s="609"/>
      <c r="D4" s="184" t="s">
        <v>123</v>
      </c>
      <c r="E4" s="184" t="s">
        <v>319</v>
      </c>
      <c r="F4" s="185" t="s">
        <v>321</v>
      </c>
      <c r="G4" s="186" t="s">
        <v>322</v>
      </c>
    </row>
    <row r="5" spans="1:7" s="35" customFormat="1" ht="28.5" customHeight="1">
      <c r="A5" s="187" t="s">
        <v>17</v>
      </c>
      <c r="B5" s="122">
        <v>21</v>
      </c>
      <c r="C5" s="35" t="s">
        <v>18</v>
      </c>
      <c r="D5" s="124" t="s">
        <v>314</v>
      </c>
      <c r="E5" s="35" t="s">
        <v>115</v>
      </c>
      <c r="F5" s="125">
        <v>2</v>
      </c>
      <c r="G5" s="191"/>
    </row>
    <row r="6" spans="1:7" s="35" customFormat="1" ht="28.5" customHeight="1">
      <c r="A6" s="188"/>
      <c r="B6" s="135">
        <v>31</v>
      </c>
      <c r="C6" s="136" t="s">
        <v>22</v>
      </c>
      <c r="D6" s="137" t="s">
        <v>314</v>
      </c>
      <c r="E6" s="460" t="s">
        <v>115</v>
      </c>
      <c r="F6" s="138">
        <v>1</v>
      </c>
      <c r="G6" s="200">
        <v>4</v>
      </c>
    </row>
    <row r="7" spans="1:7" s="35" customFormat="1" ht="28.5" customHeight="1">
      <c r="A7" s="188"/>
      <c r="B7" s="126">
        <v>81</v>
      </c>
      <c r="C7" s="35" t="s">
        <v>27</v>
      </c>
      <c r="D7" s="189" t="s">
        <v>314</v>
      </c>
      <c r="E7" s="35" t="s">
        <v>115</v>
      </c>
      <c r="F7" s="190">
        <v>10</v>
      </c>
      <c r="G7" s="191">
        <v>241</v>
      </c>
    </row>
    <row r="8" spans="1:7" s="35" customFormat="1" ht="28.5" customHeight="1">
      <c r="A8" s="188"/>
      <c r="B8" s="201"/>
      <c r="D8" s="189" t="s">
        <v>175</v>
      </c>
      <c r="E8" s="35" t="s">
        <v>96</v>
      </c>
      <c r="F8" s="190"/>
      <c r="G8" s="191">
        <v>840.2</v>
      </c>
    </row>
    <row r="9" spans="1:7" s="35" customFormat="1" ht="28.5" customHeight="1">
      <c r="A9" s="194"/>
      <c r="B9" s="615" t="s">
        <v>110</v>
      </c>
      <c r="C9" s="616"/>
      <c r="D9" s="139"/>
      <c r="E9" s="140"/>
      <c r="F9" s="141">
        <f>SUM(F5:F8)</f>
        <v>13</v>
      </c>
      <c r="G9" s="202">
        <f>SUM(G5:G8)</f>
        <v>1085.2</v>
      </c>
    </row>
    <row r="10" spans="1:7" s="35" customFormat="1" ht="28.5" customHeight="1">
      <c r="A10" s="196" t="s">
        <v>691</v>
      </c>
      <c r="B10" s="371">
        <v>92</v>
      </c>
      <c r="C10" s="373" t="s">
        <v>441</v>
      </c>
      <c r="D10" s="368" t="s">
        <v>671</v>
      </c>
      <c r="E10" s="373" t="s">
        <v>692</v>
      </c>
      <c r="F10" s="369"/>
      <c r="G10" s="370">
        <v>379</v>
      </c>
    </row>
    <row r="11" spans="1:7" s="35" customFormat="1" ht="28.5" customHeight="1">
      <c r="A11" s="194"/>
      <c r="B11" s="615" t="s">
        <v>110</v>
      </c>
      <c r="C11" s="616"/>
      <c r="D11" s="139"/>
      <c r="E11" s="140"/>
      <c r="F11" s="141">
        <f>SUM(F10:F10)</f>
        <v>0</v>
      </c>
      <c r="G11" s="202">
        <f>SUM(G10:G10)</f>
        <v>379</v>
      </c>
    </row>
    <row r="12" spans="1:7" s="35" customFormat="1" ht="28.5" customHeight="1">
      <c r="A12" s="196" t="s">
        <v>693</v>
      </c>
      <c r="B12" s="126">
        <v>161</v>
      </c>
      <c r="C12" s="35" t="s">
        <v>188</v>
      </c>
      <c r="D12" s="189" t="s">
        <v>144</v>
      </c>
      <c r="E12" s="35" t="s">
        <v>677</v>
      </c>
      <c r="F12" s="190"/>
      <c r="G12" s="191">
        <v>10060</v>
      </c>
    </row>
    <row r="13" spans="1:7" s="35" customFormat="1" ht="28.5" customHeight="1">
      <c r="A13" s="196"/>
      <c r="B13" s="126"/>
      <c r="D13" s="358"/>
      <c r="E13" s="35" t="s">
        <v>694</v>
      </c>
      <c r="F13" s="374"/>
      <c r="G13" s="191">
        <v>6210</v>
      </c>
    </row>
    <row r="14" spans="1:7" s="35" customFormat="1" ht="28.5" customHeight="1">
      <c r="A14" s="196"/>
      <c r="B14" s="126"/>
      <c r="D14" s="358" t="s">
        <v>695</v>
      </c>
      <c r="E14" s="35" t="s">
        <v>696</v>
      </c>
      <c r="F14" s="374">
        <v>1700</v>
      </c>
      <c r="G14" s="191"/>
    </row>
    <row r="15" spans="1:7" s="35" customFormat="1" ht="28.5" customHeight="1">
      <c r="A15" s="196"/>
      <c r="B15" s="126"/>
      <c r="D15" s="358"/>
      <c r="E15" s="35" t="s">
        <v>697</v>
      </c>
      <c r="F15" s="374">
        <v>1700</v>
      </c>
      <c r="G15" s="191">
        <v>47630</v>
      </c>
    </row>
    <row r="16" spans="1:7" s="35" customFormat="1" ht="28.5" customHeight="1">
      <c r="A16" s="196"/>
      <c r="B16" s="126"/>
      <c r="D16" s="358" t="s">
        <v>698</v>
      </c>
      <c r="E16" s="35" t="s">
        <v>699</v>
      </c>
      <c r="F16" s="374"/>
      <c r="G16" s="191">
        <v>5111</v>
      </c>
    </row>
    <row r="17" spans="1:7" s="35" customFormat="1" ht="28.5" customHeight="1">
      <c r="A17" s="196"/>
      <c r="B17" s="126"/>
      <c r="D17" s="358" t="s">
        <v>700</v>
      </c>
      <c r="E17" s="35" t="s">
        <v>701</v>
      </c>
      <c r="F17" s="374"/>
      <c r="G17" s="191">
        <v>1600</v>
      </c>
    </row>
    <row r="18" spans="1:7" s="35" customFormat="1" ht="28.5" customHeight="1">
      <c r="A18" s="196"/>
      <c r="B18" s="127"/>
      <c r="C18" s="46"/>
      <c r="D18" s="128" t="s">
        <v>702</v>
      </c>
      <c r="E18" s="46" t="s">
        <v>703</v>
      </c>
      <c r="F18" s="129"/>
      <c r="G18" s="192">
        <v>10530</v>
      </c>
    </row>
    <row r="19" spans="1:7" s="35" customFormat="1" ht="28.5" customHeight="1">
      <c r="A19" s="196"/>
      <c r="B19" s="126">
        <v>162</v>
      </c>
      <c r="C19" s="35" t="s">
        <v>14</v>
      </c>
      <c r="D19" s="189" t="s">
        <v>314</v>
      </c>
      <c r="E19" s="35" t="s">
        <v>705</v>
      </c>
      <c r="F19" s="190"/>
      <c r="G19" s="191">
        <v>1</v>
      </c>
    </row>
    <row r="20" spans="1:7" s="35" customFormat="1" ht="28.5" customHeight="1">
      <c r="A20" s="196"/>
      <c r="B20" s="126"/>
      <c r="D20" s="358"/>
      <c r="E20" s="35" t="s">
        <v>704</v>
      </c>
      <c r="F20" s="374">
        <v>5285</v>
      </c>
      <c r="G20" s="191"/>
    </row>
    <row r="21" spans="1:7" s="35" customFormat="1" ht="28.5" customHeight="1">
      <c r="A21" s="196"/>
      <c r="B21" s="126"/>
      <c r="D21" s="189" t="s">
        <v>357</v>
      </c>
      <c r="E21" s="35" t="s">
        <v>4</v>
      </c>
      <c r="F21" s="190">
        <v>32650</v>
      </c>
      <c r="G21" s="191"/>
    </row>
    <row r="22" spans="1:7" s="35" customFormat="1" ht="28.5" customHeight="1">
      <c r="A22" s="196"/>
      <c r="B22" s="126"/>
      <c r="D22" s="189"/>
      <c r="E22" s="35" t="s">
        <v>444</v>
      </c>
      <c r="F22" s="190">
        <v>8857</v>
      </c>
      <c r="G22" s="191"/>
    </row>
    <row r="23" spans="1:7" s="35" customFormat="1" ht="28.5" customHeight="1">
      <c r="A23" s="196"/>
      <c r="B23" s="126"/>
      <c r="D23" s="189"/>
      <c r="E23" s="35" t="s">
        <v>706</v>
      </c>
      <c r="F23" s="190">
        <v>5602</v>
      </c>
      <c r="G23" s="191"/>
    </row>
    <row r="24" spans="1:7" s="35" customFormat="1" ht="28.5" customHeight="1">
      <c r="A24" s="196"/>
      <c r="B24" s="126"/>
      <c r="D24" s="189"/>
      <c r="E24" s="35" t="s">
        <v>447</v>
      </c>
      <c r="F24" s="190">
        <v>4158</v>
      </c>
      <c r="G24" s="191"/>
    </row>
    <row r="25" spans="1:7" s="35" customFormat="1" ht="28.5" customHeight="1">
      <c r="A25" s="196"/>
      <c r="B25" s="127"/>
      <c r="C25" s="431"/>
      <c r="D25" s="432"/>
      <c r="E25" s="431" t="s">
        <v>707</v>
      </c>
      <c r="F25" s="433">
        <v>14180</v>
      </c>
      <c r="G25" s="434"/>
    </row>
    <row r="26" spans="1:7" s="35" customFormat="1" ht="28.5" customHeight="1">
      <c r="A26" s="188"/>
      <c r="B26" s="126">
        <v>191</v>
      </c>
      <c r="C26" s="35" t="s">
        <v>40</v>
      </c>
      <c r="D26" s="189" t="s">
        <v>355</v>
      </c>
      <c r="E26" s="35" t="s">
        <v>359</v>
      </c>
      <c r="F26" s="190"/>
      <c r="G26" s="191">
        <v>10260</v>
      </c>
    </row>
    <row r="27" spans="1:7" s="35" customFormat="1" ht="28.5" customHeight="1">
      <c r="A27" s="188"/>
      <c r="B27" s="126"/>
      <c r="D27" s="189"/>
      <c r="E27" s="35" t="s">
        <v>180</v>
      </c>
      <c r="F27" s="190"/>
      <c r="G27" s="191">
        <v>8540</v>
      </c>
    </row>
    <row r="28" spans="1:7" s="35" customFormat="1" ht="28.5" customHeight="1">
      <c r="A28" s="188"/>
      <c r="B28" s="127"/>
      <c r="C28" s="46"/>
      <c r="D28" s="128" t="s">
        <v>358</v>
      </c>
      <c r="E28" s="46" t="s">
        <v>138</v>
      </c>
      <c r="F28" s="129"/>
      <c r="G28" s="192">
        <v>3120</v>
      </c>
    </row>
    <row r="29" spans="1:7" s="35" customFormat="1" ht="28.5" customHeight="1">
      <c r="A29" s="188"/>
      <c r="B29" s="135">
        <v>201</v>
      </c>
      <c r="C29" s="136" t="s">
        <v>41</v>
      </c>
      <c r="D29" s="137" t="s">
        <v>335</v>
      </c>
      <c r="E29" s="136" t="s">
        <v>169</v>
      </c>
      <c r="F29" s="138"/>
      <c r="G29" s="200">
        <v>63200</v>
      </c>
    </row>
    <row r="30" spans="1:7" s="35" customFormat="1" ht="28.5" customHeight="1">
      <c r="A30" s="188"/>
      <c r="B30" s="126">
        <v>211</v>
      </c>
      <c r="C30" s="35" t="s">
        <v>42</v>
      </c>
      <c r="D30" s="189" t="s">
        <v>5</v>
      </c>
      <c r="E30" s="35" t="s">
        <v>133</v>
      </c>
      <c r="F30" s="190">
        <v>13779</v>
      </c>
      <c r="G30" s="191"/>
    </row>
    <row r="31" spans="1:7" s="35" customFormat="1" ht="28.5" customHeight="1">
      <c r="A31" s="188"/>
      <c r="B31" s="126"/>
      <c r="D31" s="189" t="s">
        <v>700</v>
      </c>
      <c r="E31" s="35" t="s">
        <v>708</v>
      </c>
      <c r="F31" s="190">
        <v>1640</v>
      </c>
      <c r="G31" s="191"/>
    </row>
    <row r="32" spans="1:7" s="35" customFormat="1" ht="28.5" customHeight="1">
      <c r="A32" s="188"/>
      <c r="B32" s="126"/>
      <c r="D32" s="189" t="s">
        <v>671</v>
      </c>
      <c r="E32" s="35" t="s">
        <v>673</v>
      </c>
      <c r="F32" s="190">
        <v>8409</v>
      </c>
      <c r="G32" s="191"/>
    </row>
    <row r="33" spans="1:7" s="35" customFormat="1" ht="28.5" customHeight="1">
      <c r="A33" s="188"/>
      <c r="B33" s="126"/>
      <c r="D33" s="189" t="s">
        <v>709</v>
      </c>
      <c r="E33" s="35" t="s">
        <v>710</v>
      </c>
      <c r="F33" s="190">
        <v>3115</v>
      </c>
      <c r="G33" s="191"/>
    </row>
    <row r="34" spans="1:7" s="35" customFormat="1" ht="28.5" customHeight="1">
      <c r="A34" s="194"/>
      <c r="B34" s="615" t="s">
        <v>110</v>
      </c>
      <c r="C34" s="616"/>
      <c r="D34" s="139"/>
      <c r="E34" s="140"/>
      <c r="F34" s="141">
        <f>SUM(F12:F33)</f>
        <v>101075</v>
      </c>
      <c r="G34" s="202">
        <f>SUM(G12:G33)</f>
        <v>166262</v>
      </c>
    </row>
    <row r="35" spans="1:7" s="35" customFormat="1" ht="28.5" customHeight="1">
      <c r="A35" s="206" t="s">
        <v>666</v>
      </c>
      <c r="B35" s="435">
        <v>241</v>
      </c>
      <c r="C35" s="436" t="s">
        <v>47</v>
      </c>
      <c r="D35" s="437" t="s">
        <v>314</v>
      </c>
      <c r="E35" s="436" t="s">
        <v>115</v>
      </c>
      <c r="F35" s="438">
        <v>83</v>
      </c>
      <c r="G35" s="439">
        <v>24</v>
      </c>
    </row>
    <row r="36" spans="1:7" s="35" customFormat="1" ht="28.5" customHeight="1">
      <c r="A36" s="206"/>
      <c r="B36" s="127"/>
      <c r="C36" s="46"/>
      <c r="D36" s="128" t="s">
        <v>711</v>
      </c>
      <c r="E36" s="46" t="s">
        <v>704</v>
      </c>
      <c r="F36" s="129"/>
      <c r="G36" s="192">
        <v>1413</v>
      </c>
    </row>
    <row r="37" spans="1:7" s="35" customFormat="1" ht="28.5" customHeight="1">
      <c r="A37" s="188"/>
      <c r="B37" s="127">
        <v>252</v>
      </c>
      <c r="C37" s="46" t="s">
        <v>49</v>
      </c>
      <c r="D37" s="128" t="s">
        <v>314</v>
      </c>
      <c r="E37" s="46" t="s">
        <v>115</v>
      </c>
      <c r="F37" s="129">
        <v>192</v>
      </c>
      <c r="G37" s="192">
        <v>85</v>
      </c>
    </row>
    <row r="38" spans="1:7" s="35" customFormat="1" ht="28.5" customHeight="1">
      <c r="A38" s="188"/>
      <c r="B38" s="127">
        <v>254</v>
      </c>
      <c r="C38" s="46" t="s">
        <v>51</v>
      </c>
      <c r="D38" s="128" t="s">
        <v>314</v>
      </c>
      <c r="E38" s="46" t="s">
        <v>115</v>
      </c>
      <c r="F38" s="129">
        <v>6</v>
      </c>
      <c r="G38" s="192">
        <v>1</v>
      </c>
    </row>
    <row r="39" spans="1:7" s="35" customFormat="1" ht="28.5" customHeight="1">
      <c r="A39" s="188"/>
      <c r="B39" s="127">
        <v>256</v>
      </c>
      <c r="C39" s="46" t="s">
        <v>53</v>
      </c>
      <c r="D39" s="128" t="s">
        <v>314</v>
      </c>
      <c r="E39" s="46" t="s">
        <v>115</v>
      </c>
      <c r="F39" s="129">
        <v>32</v>
      </c>
      <c r="G39" s="192">
        <v>5</v>
      </c>
    </row>
    <row r="40" spans="1:7" s="35" customFormat="1" ht="28.5" customHeight="1">
      <c r="A40" s="188"/>
      <c r="B40" s="371">
        <v>261</v>
      </c>
      <c r="C40" s="373" t="s">
        <v>54</v>
      </c>
      <c r="D40" s="368" t="s">
        <v>314</v>
      </c>
      <c r="E40" s="373" t="s">
        <v>115</v>
      </c>
      <c r="F40" s="369">
        <v>11</v>
      </c>
      <c r="G40" s="370">
        <v>1</v>
      </c>
    </row>
    <row r="41" spans="1:7" s="35" customFormat="1" ht="28.5" customHeight="1">
      <c r="A41" s="188"/>
      <c r="B41" s="371">
        <v>262</v>
      </c>
      <c r="C41" s="373" t="s">
        <v>448</v>
      </c>
      <c r="D41" s="368" t="s">
        <v>381</v>
      </c>
      <c r="E41" s="373" t="s">
        <v>664</v>
      </c>
      <c r="F41" s="369">
        <v>5</v>
      </c>
      <c r="G41" s="370"/>
    </row>
    <row r="42" spans="1:7" s="35" customFormat="1" ht="28.5" customHeight="1">
      <c r="A42" s="188"/>
      <c r="B42" s="126"/>
      <c r="D42" s="358" t="s">
        <v>712</v>
      </c>
      <c r="E42" s="35" t="s">
        <v>713</v>
      </c>
      <c r="F42" s="374"/>
      <c r="G42" s="191">
        <v>143</v>
      </c>
    </row>
    <row r="43" spans="1:7" s="35" customFormat="1" ht="28.5" customHeight="1">
      <c r="A43" s="188"/>
      <c r="B43" s="126"/>
      <c r="D43" s="358"/>
      <c r="E43" s="35" t="s">
        <v>714</v>
      </c>
      <c r="F43" s="374">
        <v>143</v>
      </c>
      <c r="G43" s="191"/>
    </row>
    <row r="44" spans="1:7" s="35" customFormat="1" ht="28.5" customHeight="1">
      <c r="A44" s="188"/>
      <c r="B44" s="126"/>
      <c r="D44" s="358" t="s">
        <v>715</v>
      </c>
      <c r="E44" s="35" t="s">
        <v>716</v>
      </c>
      <c r="F44" s="374"/>
      <c r="G44" s="191">
        <v>51</v>
      </c>
    </row>
    <row r="45" spans="1:7" s="35" customFormat="1" ht="28.5" customHeight="1">
      <c r="A45" s="188"/>
      <c r="B45" s="127"/>
      <c r="C45" s="46"/>
      <c r="D45" s="128" t="s">
        <v>717</v>
      </c>
      <c r="E45" s="46" t="s">
        <v>718</v>
      </c>
      <c r="F45" s="129"/>
      <c r="G45" s="192">
        <v>363</v>
      </c>
    </row>
    <row r="46" spans="1:7" s="35" customFormat="1" ht="28.5" customHeight="1">
      <c r="A46" s="188"/>
      <c r="B46" s="127">
        <v>263</v>
      </c>
      <c r="C46" s="46" t="s">
        <v>56</v>
      </c>
      <c r="D46" s="128" t="s">
        <v>314</v>
      </c>
      <c r="E46" s="46" t="s">
        <v>115</v>
      </c>
      <c r="F46" s="129">
        <v>6</v>
      </c>
      <c r="G46" s="192"/>
    </row>
    <row r="47" spans="1:7" s="35" customFormat="1" ht="28.5" customHeight="1">
      <c r="A47" s="188"/>
      <c r="B47" s="421">
        <v>265</v>
      </c>
      <c r="C47" s="420" t="s">
        <v>719</v>
      </c>
      <c r="D47" s="420" t="s">
        <v>720</v>
      </c>
      <c r="E47" s="35" t="s">
        <v>705</v>
      </c>
      <c r="F47" s="374"/>
      <c r="G47" s="191">
        <v>2</v>
      </c>
    </row>
    <row r="48" spans="1:7" s="35" customFormat="1" ht="28.5" customHeight="1">
      <c r="A48" s="194"/>
      <c r="B48" s="615" t="s">
        <v>110</v>
      </c>
      <c r="C48" s="616"/>
      <c r="D48" s="139"/>
      <c r="E48" s="140"/>
      <c r="F48" s="141">
        <f>SUM(F35:F46)</f>
        <v>478</v>
      </c>
      <c r="G48" s="202">
        <f>SUM(G35:G47)</f>
        <v>2088</v>
      </c>
    </row>
    <row r="49" spans="1:7" s="35" customFormat="1" ht="28.5" customHeight="1">
      <c r="A49" s="187" t="s">
        <v>60</v>
      </c>
      <c r="B49" s="122">
        <v>281</v>
      </c>
      <c r="C49" s="123" t="s">
        <v>12</v>
      </c>
      <c r="D49" s="124" t="s">
        <v>5</v>
      </c>
      <c r="E49" s="123" t="s">
        <v>667</v>
      </c>
      <c r="F49" s="125"/>
      <c r="G49" s="198">
        <v>1290</v>
      </c>
    </row>
    <row r="50" spans="1:7" s="35" customFormat="1" ht="28.5" customHeight="1">
      <c r="A50" s="196"/>
      <c r="B50" s="126"/>
      <c r="D50" s="189" t="s">
        <v>355</v>
      </c>
      <c r="E50" s="35" t="s">
        <v>359</v>
      </c>
      <c r="F50" s="190"/>
      <c r="G50" s="191">
        <v>9024</v>
      </c>
    </row>
    <row r="51" spans="1:7" s="35" customFormat="1" ht="28.5" customHeight="1">
      <c r="A51" s="196"/>
      <c r="B51" s="126"/>
      <c r="D51" s="189" t="s">
        <v>671</v>
      </c>
      <c r="E51" s="35" t="s">
        <v>707</v>
      </c>
      <c r="F51" s="190"/>
      <c r="G51" s="191">
        <v>82373</v>
      </c>
    </row>
    <row r="52" spans="1:7" s="35" customFormat="1" ht="28.5" customHeight="1">
      <c r="A52" s="196"/>
      <c r="B52" s="127"/>
      <c r="C52" s="46"/>
      <c r="D52" s="128" t="s">
        <v>709</v>
      </c>
      <c r="E52" s="46" t="s">
        <v>710</v>
      </c>
      <c r="F52" s="129"/>
      <c r="G52" s="192">
        <v>30111</v>
      </c>
    </row>
    <row r="53" spans="1:7" s="35" customFormat="1" ht="28.5" customHeight="1">
      <c r="A53" s="188"/>
      <c r="B53" s="126">
        <v>301</v>
      </c>
      <c r="C53" s="35" t="s">
        <v>669</v>
      </c>
      <c r="D53" s="189" t="s">
        <v>668</v>
      </c>
      <c r="E53" s="35" t="s">
        <v>721</v>
      </c>
      <c r="F53" s="190">
        <v>42288</v>
      </c>
      <c r="G53" s="191"/>
    </row>
    <row r="54" spans="1:7" s="35" customFormat="1" ht="28.5" customHeight="1">
      <c r="A54" s="188"/>
      <c r="B54" s="126"/>
      <c r="D54" s="358"/>
      <c r="E54" s="35" t="s">
        <v>694</v>
      </c>
      <c r="F54" s="374">
        <v>17053</v>
      </c>
      <c r="G54" s="191"/>
    </row>
    <row r="55" spans="1:7" s="35" customFormat="1" ht="28.5" customHeight="1">
      <c r="A55" s="188"/>
      <c r="B55" s="126"/>
      <c r="D55" s="358" t="s">
        <v>665</v>
      </c>
      <c r="E55" s="35" t="s">
        <v>670</v>
      </c>
      <c r="F55" s="374">
        <v>4022</v>
      </c>
      <c r="G55" s="191"/>
    </row>
    <row r="56" spans="1:7" s="35" customFormat="1" ht="28.5" customHeight="1">
      <c r="A56" s="188"/>
      <c r="B56" s="126"/>
      <c r="D56" s="358" t="s">
        <v>722</v>
      </c>
      <c r="E56" s="35" t="s">
        <v>723</v>
      </c>
      <c r="F56" s="374"/>
      <c r="G56" s="191">
        <v>8510</v>
      </c>
    </row>
    <row r="57" spans="1:7" s="35" customFormat="1" ht="28.5" customHeight="1">
      <c r="A57" s="188"/>
      <c r="B57" s="126"/>
      <c r="D57" s="189" t="s">
        <v>314</v>
      </c>
      <c r="E57" s="35" t="s">
        <v>115</v>
      </c>
      <c r="F57" s="190">
        <v>4</v>
      </c>
      <c r="G57" s="191">
        <v>15</v>
      </c>
    </row>
    <row r="58" spans="1:7" s="35" customFormat="1" ht="28.5" customHeight="1">
      <c r="A58" s="188"/>
      <c r="B58" s="126"/>
      <c r="D58" s="189" t="s">
        <v>671</v>
      </c>
      <c r="E58" s="35" t="s">
        <v>136</v>
      </c>
      <c r="F58" s="190">
        <v>31737</v>
      </c>
      <c r="G58" s="191"/>
    </row>
    <row r="59" spans="1:7" s="35" customFormat="1" ht="28.5" customHeight="1">
      <c r="A59" s="188"/>
      <c r="B59" s="127"/>
      <c r="C59" s="46"/>
      <c r="D59" s="128" t="s">
        <v>354</v>
      </c>
      <c r="E59" s="46" t="s">
        <v>361</v>
      </c>
      <c r="F59" s="129">
        <v>10050</v>
      </c>
      <c r="G59" s="192"/>
    </row>
    <row r="60" spans="1:7" s="35" customFormat="1" ht="28.5" customHeight="1">
      <c r="A60" s="188"/>
      <c r="B60" s="126">
        <v>311</v>
      </c>
      <c r="C60" s="35" t="s">
        <v>63</v>
      </c>
      <c r="D60" s="189" t="s">
        <v>5</v>
      </c>
      <c r="E60" s="35" t="s">
        <v>356</v>
      </c>
      <c r="F60" s="190"/>
      <c r="G60" s="191">
        <v>9035</v>
      </c>
    </row>
    <row r="61" spans="1:7" s="35" customFormat="1" ht="28.5" customHeight="1">
      <c r="A61" s="188"/>
      <c r="B61" s="126"/>
      <c r="D61" s="358" t="s">
        <v>316</v>
      </c>
      <c r="E61" s="35" t="s">
        <v>170</v>
      </c>
      <c r="F61" s="374"/>
      <c r="G61" s="191">
        <v>2126</v>
      </c>
    </row>
    <row r="62" spans="1:7" s="35" customFormat="1" ht="28.5" customHeight="1">
      <c r="A62" s="188"/>
      <c r="B62" s="126"/>
      <c r="D62" s="358" t="s">
        <v>360</v>
      </c>
      <c r="E62" s="35" t="s">
        <v>134</v>
      </c>
      <c r="F62" s="374"/>
      <c r="G62" s="191">
        <v>1606</v>
      </c>
    </row>
    <row r="63" spans="1:7" s="35" customFormat="1" ht="28.5" customHeight="1">
      <c r="A63" s="188"/>
      <c r="B63" s="126"/>
      <c r="D63" s="189" t="s">
        <v>315</v>
      </c>
      <c r="E63" s="35" t="s">
        <v>97</v>
      </c>
      <c r="F63" s="190"/>
      <c r="G63" s="191">
        <v>13112</v>
      </c>
    </row>
    <row r="64" spans="1:7" s="35" customFormat="1" ht="28.5" customHeight="1">
      <c r="A64" s="188"/>
      <c r="B64" s="126"/>
      <c r="D64" s="189" t="s">
        <v>362</v>
      </c>
      <c r="E64" s="35" t="s">
        <v>713</v>
      </c>
      <c r="F64" s="190"/>
      <c r="G64" s="191">
        <v>401</v>
      </c>
    </row>
    <row r="65" spans="1:7" s="35" customFormat="1" ht="28.5" customHeight="1">
      <c r="A65" s="188"/>
      <c r="B65" s="126"/>
      <c r="D65" s="358"/>
      <c r="E65" s="35" t="s">
        <v>714</v>
      </c>
      <c r="F65" s="374"/>
      <c r="G65" s="191">
        <v>902</v>
      </c>
    </row>
    <row r="66" spans="1:7" s="35" customFormat="1" ht="28.5" customHeight="1">
      <c r="A66" s="188"/>
      <c r="B66" s="127"/>
      <c r="C66" s="46"/>
      <c r="D66" s="128" t="s">
        <v>175</v>
      </c>
      <c r="E66" s="46" t="s">
        <v>96</v>
      </c>
      <c r="F66" s="129">
        <v>2118</v>
      </c>
      <c r="G66" s="192"/>
    </row>
    <row r="67" spans="1:7" s="35" customFormat="1" ht="28.5" customHeight="1">
      <c r="A67" s="188"/>
      <c r="B67" s="126">
        <v>320</v>
      </c>
      <c r="C67" s="35" t="s">
        <v>728</v>
      </c>
      <c r="D67" s="358" t="s">
        <v>144</v>
      </c>
      <c r="E67" s="35" t="s">
        <v>672</v>
      </c>
      <c r="F67" s="374"/>
      <c r="G67" s="191">
        <v>24809</v>
      </c>
    </row>
    <row r="68" spans="1:7" s="35" customFormat="1" ht="28.5" customHeight="1">
      <c r="A68" s="188"/>
      <c r="B68" s="126"/>
      <c r="D68" s="189" t="s">
        <v>316</v>
      </c>
      <c r="E68" s="35" t="s">
        <v>170</v>
      </c>
      <c r="F68" s="190"/>
      <c r="G68" s="191">
        <v>28402</v>
      </c>
    </row>
    <row r="69" spans="1:7" s="35" customFormat="1" ht="28.5" customHeight="1">
      <c r="A69" s="188"/>
      <c r="B69" s="126"/>
      <c r="D69" s="358" t="s">
        <v>314</v>
      </c>
      <c r="E69" s="35" t="s">
        <v>115</v>
      </c>
      <c r="F69" s="374">
        <v>24</v>
      </c>
      <c r="G69" s="191"/>
    </row>
    <row r="70" spans="1:7" s="35" customFormat="1" ht="28.5" customHeight="1">
      <c r="A70" s="188"/>
      <c r="B70" s="126"/>
      <c r="D70" s="358" t="s">
        <v>360</v>
      </c>
      <c r="E70" s="35" t="s">
        <v>134</v>
      </c>
      <c r="F70" s="374"/>
      <c r="G70" s="191">
        <v>95747</v>
      </c>
    </row>
    <row r="71" spans="1:7" s="35" customFormat="1" ht="28.5" customHeight="1">
      <c r="A71" s="188"/>
      <c r="B71" s="126"/>
      <c r="D71" s="358" t="s">
        <v>712</v>
      </c>
      <c r="E71" s="35" t="s">
        <v>713</v>
      </c>
      <c r="F71" s="374"/>
      <c r="G71" s="191">
        <v>3817</v>
      </c>
    </row>
    <row r="72" spans="1:7" s="35" customFormat="1" ht="28.5" customHeight="1">
      <c r="A72" s="188"/>
      <c r="B72" s="126"/>
      <c r="D72" s="358"/>
      <c r="E72" s="35" t="s">
        <v>714</v>
      </c>
      <c r="F72" s="374"/>
      <c r="G72" s="191">
        <v>36594</v>
      </c>
    </row>
    <row r="73" spans="1:7" s="35" customFormat="1" ht="28.5" customHeight="1">
      <c r="A73" s="188"/>
      <c r="B73" s="126"/>
      <c r="D73" s="358"/>
      <c r="E73" s="35" t="s">
        <v>704</v>
      </c>
      <c r="F73" s="374"/>
      <c r="G73" s="191">
        <v>3961</v>
      </c>
    </row>
    <row r="74" spans="1:7" s="35" customFormat="1" ht="28.5" customHeight="1">
      <c r="A74" s="188"/>
      <c r="B74" s="126"/>
      <c r="D74" s="358" t="s">
        <v>724</v>
      </c>
      <c r="E74" s="35" t="s">
        <v>725</v>
      </c>
      <c r="F74" s="374"/>
      <c r="G74" s="191">
        <v>2156</v>
      </c>
    </row>
    <row r="75" spans="1:7" s="35" customFormat="1" ht="28.5" customHeight="1">
      <c r="A75" s="188"/>
      <c r="B75" s="126"/>
      <c r="D75" s="358" t="s">
        <v>729</v>
      </c>
      <c r="E75" s="35" t="s">
        <v>730</v>
      </c>
      <c r="F75" s="374"/>
      <c r="G75" s="191">
        <v>1604</v>
      </c>
    </row>
    <row r="76" spans="1:7" s="35" customFormat="1" ht="28.5" customHeight="1">
      <c r="A76" s="188"/>
      <c r="B76" s="126"/>
      <c r="D76" s="358" t="s">
        <v>702</v>
      </c>
      <c r="E76" s="35" t="s">
        <v>726</v>
      </c>
      <c r="F76" s="374"/>
      <c r="G76" s="191">
        <v>9048</v>
      </c>
    </row>
    <row r="77" spans="1:7" s="35" customFormat="1" ht="28.5" customHeight="1">
      <c r="A77" s="188"/>
      <c r="B77" s="126"/>
      <c r="D77" s="358" t="s">
        <v>727</v>
      </c>
      <c r="E77" s="35" t="s">
        <v>704</v>
      </c>
      <c r="F77" s="374"/>
      <c r="G77" s="191">
        <v>3012</v>
      </c>
    </row>
    <row r="78" spans="1:7" s="35" customFormat="1" ht="28.5" customHeight="1">
      <c r="A78" s="188"/>
      <c r="B78" s="130">
        <v>321</v>
      </c>
      <c r="C78" s="131" t="s">
        <v>379</v>
      </c>
      <c r="D78" s="132" t="s">
        <v>5</v>
      </c>
      <c r="E78" s="131" t="s">
        <v>133</v>
      </c>
      <c r="F78" s="133"/>
      <c r="G78" s="193">
        <v>17039</v>
      </c>
    </row>
    <row r="79" spans="1:7" s="35" customFormat="1" ht="28.5" customHeight="1">
      <c r="A79" s="188"/>
      <c r="B79" s="212"/>
      <c r="C79" s="134"/>
      <c r="D79" s="189"/>
      <c r="E79" s="35" t="s">
        <v>356</v>
      </c>
      <c r="F79" s="190"/>
      <c r="G79" s="191">
        <v>39637</v>
      </c>
    </row>
    <row r="80" spans="1:7" s="35" customFormat="1" ht="28.5" customHeight="1">
      <c r="A80" s="188"/>
      <c r="B80" s="126"/>
      <c r="D80" s="189" t="s">
        <v>731</v>
      </c>
      <c r="E80" s="35" t="s">
        <v>732</v>
      </c>
      <c r="F80" s="190"/>
      <c r="G80" s="191">
        <v>12596</v>
      </c>
    </row>
    <row r="81" spans="1:7" s="35" customFormat="1" ht="28.5" customHeight="1">
      <c r="A81" s="188"/>
      <c r="B81" s="126"/>
      <c r="D81" s="358" t="s">
        <v>314</v>
      </c>
      <c r="E81" s="35" t="s">
        <v>115</v>
      </c>
      <c r="F81" s="374">
        <v>61</v>
      </c>
      <c r="G81" s="191">
        <v>2</v>
      </c>
    </row>
    <row r="82" spans="1:7" s="35" customFormat="1" ht="28.5" customHeight="1">
      <c r="A82" s="188"/>
      <c r="B82" s="126"/>
      <c r="D82" s="358" t="s">
        <v>360</v>
      </c>
      <c r="E82" s="35" t="s">
        <v>134</v>
      </c>
      <c r="F82" s="374"/>
      <c r="G82" s="191">
        <v>2078</v>
      </c>
    </row>
    <row r="83" spans="1:7" s="35" customFormat="1" ht="28.5" customHeight="1">
      <c r="A83" s="188"/>
      <c r="B83" s="126"/>
      <c r="D83" s="189" t="s">
        <v>700</v>
      </c>
      <c r="E83" s="35" t="s">
        <v>708</v>
      </c>
      <c r="F83" s="190"/>
      <c r="G83" s="191">
        <v>2585</v>
      </c>
    </row>
    <row r="84" spans="1:7" s="35" customFormat="1" ht="28.5" customHeight="1">
      <c r="A84" s="188"/>
      <c r="B84" s="126"/>
      <c r="D84" s="358" t="s">
        <v>671</v>
      </c>
      <c r="E84" s="35" t="s">
        <v>673</v>
      </c>
      <c r="F84" s="374"/>
      <c r="G84" s="191">
        <v>4012</v>
      </c>
    </row>
    <row r="85" spans="1:7" s="35" customFormat="1" ht="28.5" customHeight="1">
      <c r="A85" s="188"/>
      <c r="B85" s="126"/>
      <c r="D85" s="358" t="s">
        <v>727</v>
      </c>
      <c r="E85" s="35" t="s">
        <v>733</v>
      </c>
      <c r="F85" s="374"/>
      <c r="G85" s="191">
        <v>501</v>
      </c>
    </row>
    <row r="86" spans="1:7" s="35" customFormat="1" ht="28.5" customHeight="1">
      <c r="A86" s="188"/>
      <c r="B86" s="127"/>
      <c r="C86" s="46"/>
      <c r="D86" s="128" t="s">
        <v>674</v>
      </c>
      <c r="E86" s="46" t="s">
        <v>675</v>
      </c>
      <c r="F86" s="129"/>
      <c r="G86" s="192">
        <v>5402</v>
      </c>
    </row>
    <row r="87" spans="1:7" s="35" customFormat="1" ht="28.5" customHeight="1">
      <c r="A87" s="188"/>
      <c r="B87" s="127">
        <v>323</v>
      </c>
      <c r="C87" s="46" t="s">
        <v>65</v>
      </c>
      <c r="D87" s="128" t="s">
        <v>314</v>
      </c>
      <c r="E87" s="46" t="s">
        <v>115</v>
      </c>
      <c r="F87" s="129">
        <v>20</v>
      </c>
      <c r="G87" s="192"/>
    </row>
    <row r="88" spans="1:7" s="35" customFormat="1" ht="28.5" customHeight="1">
      <c r="A88" s="188"/>
      <c r="B88" s="135">
        <v>324</v>
      </c>
      <c r="C88" s="136" t="s">
        <v>364</v>
      </c>
      <c r="D88" s="137" t="s">
        <v>314</v>
      </c>
      <c r="E88" s="136" t="s">
        <v>115</v>
      </c>
      <c r="F88" s="138">
        <v>1</v>
      </c>
      <c r="G88" s="200"/>
    </row>
    <row r="89" spans="1:7" s="35" customFormat="1" ht="28.5" customHeight="1">
      <c r="A89" s="188"/>
      <c r="B89" s="126">
        <v>351</v>
      </c>
      <c r="C89" s="35" t="s">
        <v>69</v>
      </c>
      <c r="D89" s="189" t="s">
        <v>735</v>
      </c>
      <c r="E89" s="35" t="s">
        <v>736</v>
      </c>
      <c r="F89" s="190">
        <v>992</v>
      </c>
      <c r="G89" s="191"/>
    </row>
    <row r="90" spans="1:7" s="35" customFormat="1" ht="28.5" customHeight="1">
      <c r="A90" s="188"/>
      <c r="B90" s="126"/>
      <c r="D90" s="358" t="s">
        <v>722</v>
      </c>
      <c r="E90" s="35" t="s">
        <v>734</v>
      </c>
      <c r="F90" s="374">
        <v>5403</v>
      </c>
      <c r="G90" s="191"/>
    </row>
    <row r="91" spans="1:7" s="35" customFormat="1" ht="28.5" customHeight="1">
      <c r="A91" s="188"/>
      <c r="B91" s="126"/>
      <c r="D91" s="189" t="s">
        <v>314</v>
      </c>
      <c r="E91" s="35" t="s">
        <v>115</v>
      </c>
      <c r="F91" s="190">
        <v>7</v>
      </c>
      <c r="G91" s="191"/>
    </row>
    <row r="92" spans="1:7" s="35" customFormat="1" ht="28.5" customHeight="1">
      <c r="A92" s="188"/>
      <c r="B92" s="126"/>
      <c r="D92" s="189" t="s">
        <v>366</v>
      </c>
      <c r="E92" s="35" t="s">
        <v>169</v>
      </c>
      <c r="F92" s="190">
        <v>5773</v>
      </c>
      <c r="G92" s="191"/>
    </row>
    <row r="93" spans="1:7" s="35" customFormat="1" ht="28.5" customHeight="1">
      <c r="A93" s="188"/>
      <c r="B93" s="126"/>
      <c r="D93" s="189" t="s">
        <v>365</v>
      </c>
      <c r="E93" s="35" t="s">
        <v>137</v>
      </c>
      <c r="F93" s="190"/>
      <c r="G93" s="191">
        <v>1313</v>
      </c>
    </row>
    <row r="94" spans="1:7" s="35" customFormat="1" ht="28.5" customHeight="1">
      <c r="A94" s="188"/>
      <c r="B94" s="127"/>
      <c r="C94" s="46"/>
      <c r="D94" s="128" t="s">
        <v>363</v>
      </c>
      <c r="E94" s="46" t="s">
        <v>450</v>
      </c>
      <c r="F94" s="129"/>
      <c r="G94" s="192">
        <v>1250</v>
      </c>
    </row>
    <row r="95" spans="1:7" s="35" customFormat="1" ht="28.5" customHeight="1">
      <c r="A95" s="188"/>
      <c r="B95" s="126">
        <v>361</v>
      </c>
      <c r="C95" s="35" t="s">
        <v>70</v>
      </c>
      <c r="D95" s="189" t="s">
        <v>314</v>
      </c>
      <c r="E95" s="35" t="s">
        <v>115</v>
      </c>
      <c r="F95" s="190">
        <v>3</v>
      </c>
      <c r="G95" s="191"/>
    </row>
    <row r="96" spans="1:7" s="35" customFormat="1" ht="28.5" customHeight="1">
      <c r="A96" s="188"/>
      <c r="B96" s="126"/>
      <c r="D96" s="358" t="s">
        <v>737</v>
      </c>
      <c r="E96" s="35" t="s">
        <v>704</v>
      </c>
      <c r="F96" s="374"/>
      <c r="G96" s="191">
        <v>63</v>
      </c>
    </row>
    <row r="97" spans="1:7" s="35" customFormat="1" ht="28.5" customHeight="1">
      <c r="A97" s="188"/>
      <c r="B97" s="127"/>
      <c r="C97" s="46"/>
      <c r="D97" s="128" t="s">
        <v>317</v>
      </c>
      <c r="E97" s="46" t="s">
        <v>367</v>
      </c>
      <c r="F97" s="129"/>
      <c r="G97" s="192">
        <v>5649</v>
      </c>
    </row>
    <row r="98" spans="1:7" s="35" customFormat="1" ht="28.5" customHeight="1">
      <c r="A98" s="188"/>
      <c r="B98" s="201">
        <v>371</v>
      </c>
      <c r="C98" s="35" t="s">
        <v>11</v>
      </c>
      <c r="D98" s="189" t="s">
        <v>314</v>
      </c>
      <c r="E98" s="35" t="s">
        <v>115</v>
      </c>
      <c r="F98" s="190">
        <v>5</v>
      </c>
      <c r="G98" s="191"/>
    </row>
    <row r="99" spans="1:7" s="35" customFormat="1" ht="28.5" customHeight="1">
      <c r="A99" s="194"/>
      <c r="B99" s="615" t="s">
        <v>110</v>
      </c>
      <c r="C99" s="616"/>
      <c r="D99" s="139"/>
      <c r="E99" s="140"/>
      <c r="F99" s="141">
        <f>SUM(F49:F98)</f>
        <v>119561</v>
      </c>
      <c r="G99" s="202">
        <f>SUM(G49:G98)</f>
        <v>459782</v>
      </c>
    </row>
    <row r="100" spans="1:7" s="35" customFormat="1" ht="28.5" customHeight="1">
      <c r="A100" s="196" t="s">
        <v>72</v>
      </c>
      <c r="B100" s="53">
        <v>401</v>
      </c>
      <c r="C100" s="37" t="s">
        <v>739</v>
      </c>
      <c r="D100" s="57" t="s">
        <v>314</v>
      </c>
      <c r="E100" s="37" t="s">
        <v>115</v>
      </c>
      <c r="F100" s="54">
        <v>1</v>
      </c>
      <c r="G100" s="419"/>
    </row>
    <row r="101" spans="1:7" s="35" customFormat="1" ht="28.5" customHeight="1">
      <c r="A101" s="196"/>
      <c r="B101" s="127">
        <v>421</v>
      </c>
      <c r="C101" s="46" t="s">
        <v>738</v>
      </c>
      <c r="D101" s="128" t="s">
        <v>720</v>
      </c>
      <c r="E101" s="46" t="s">
        <v>705</v>
      </c>
      <c r="F101" s="129">
        <v>222</v>
      </c>
      <c r="G101" s="397">
        <v>59</v>
      </c>
    </row>
    <row r="102" spans="1:7" s="35" customFormat="1" ht="28.5" customHeight="1">
      <c r="A102" s="188"/>
      <c r="B102" s="127">
        <v>422</v>
      </c>
      <c r="C102" s="46" t="s">
        <v>77</v>
      </c>
      <c r="D102" s="128" t="s">
        <v>314</v>
      </c>
      <c r="E102" s="46" t="s">
        <v>115</v>
      </c>
      <c r="F102" s="129">
        <v>28</v>
      </c>
      <c r="G102" s="397"/>
    </row>
    <row r="103" spans="1:7" s="35" customFormat="1" ht="28.5" customHeight="1">
      <c r="A103" s="188"/>
      <c r="B103" s="405">
        <v>423</v>
      </c>
      <c r="C103" s="415" t="s">
        <v>78</v>
      </c>
      <c r="D103" s="412" t="s">
        <v>175</v>
      </c>
      <c r="E103" s="415" t="s">
        <v>96</v>
      </c>
      <c r="F103" s="408">
        <v>1282</v>
      </c>
      <c r="G103" s="416"/>
    </row>
    <row r="104" spans="1:7" s="35" customFormat="1" ht="28.5" customHeight="1">
      <c r="A104" s="188"/>
      <c r="B104" s="421">
        <v>425</v>
      </c>
      <c r="C104" s="410" t="s">
        <v>676</v>
      </c>
      <c r="D104" s="375" t="s">
        <v>663</v>
      </c>
      <c r="E104" s="35" t="s">
        <v>664</v>
      </c>
      <c r="F104" s="413">
        <v>3</v>
      </c>
      <c r="G104" s="414"/>
    </row>
    <row r="105" spans="1:7" s="35" customFormat="1" ht="28.5" customHeight="1">
      <c r="A105" s="194"/>
      <c r="B105" s="615" t="s">
        <v>110</v>
      </c>
      <c r="C105" s="616"/>
      <c r="D105" s="139"/>
      <c r="E105" s="140"/>
      <c r="F105" s="141">
        <f>SUM(F100:F104)</f>
        <v>1536</v>
      </c>
      <c r="G105" s="202">
        <f>SUM(G100:G103)</f>
        <v>59</v>
      </c>
    </row>
    <row r="106" spans="1:7" s="35" customFormat="1" ht="28.5" customHeight="1">
      <c r="A106" s="196" t="s">
        <v>121</v>
      </c>
      <c r="B106" s="53">
        <v>441</v>
      </c>
      <c r="C106" s="37" t="s">
        <v>82</v>
      </c>
      <c r="D106" s="57" t="s">
        <v>314</v>
      </c>
      <c r="E106" s="37" t="s">
        <v>115</v>
      </c>
      <c r="F106" s="54">
        <v>12</v>
      </c>
      <c r="G106" s="418">
        <v>12</v>
      </c>
    </row>
    <row r="107" spans="1:7" s="35" customFormat="1" ht="28.5" customHeight="1">
      <c r="A107" s="194"/>
      <c r="B107" s="615" t="s">
        <v>110</v>
      </c>
      <c r="C107" s="616"/>
      <c r="D107" s="139"/>
      <c r="E107" s="140"/>
      <c r="F107" s="141">
        <f>SUM(F106:F106)</f>
        <v>12</v>
      </c>
      <c r="G107" s="202">
        <f>SUM(G106:G106)</f>
        <v>12</v>
      </c>
    </row>
    <row r="108" spans="1:7" s="35" customFormat="1" ht="28.5" customHeight="1">
      <c r="A108" s="196" t="s">
        <v>89</v>
      </c>
      <c r="B108" s="127">
        <v>481</v>
      </c>
      <c r="C108" s="46" t="s">
        <v>817</v>
      </c>
      <c r="D108" s="128" t="s">
        <v>709</v>
      </c>
      <c r="E108" s="46" t="s">
        <v>704</v>
      </c>
      <c r="F108" s="129">
        <v>1200</v>
      </c>
      <c r="G108" s="192"/>
    </row>
    <row r="109" spans="1:7" s="35" customFormat="1" ht="28.5" customHeight="1">
      <c r="A109" s="196"/>
      <c r="B109" s="126">
        <v>511</v>
      </c>
      <c r="C109" s="35" t="s">
        <v>740</v>
      </c>
      <c r="D109" s="358" t="s">
        <v>720</v>
      </c>
      <c r="E109" s="35" t="s">
        <v>705</v>
      </c>
      <c r="F109" s="374"/>
      <c r="G109" s="191">
        <v>7</v>
      </c>
    </row>
    <row r="110" spans="1:7" s="35" customFormat="1" ht="28.5" customHeight="1">
      <c r="A110" s="188"/>
      <c r="B110" s="130">
        <v>512</v>
      </c>
      <c r="C110" s="131" t="s">
        <v>92</v>
      </c>
      <c r="D110" s="132" t="s">
        <v>5</v>
      </c>
      <c r="E110" s="131" t="s">
        <v>741</v>
      </c>
      <c r="F110" s="133">
        <v>1814</v>
      </c>
      <c r="G110" s="193"/>
    </row>
    <row r="111" spans="1:7" s="35" customFormat="1" ht="28.5" customHeight="1">
      <c r="A111" s="188"/>
      <c r="B111" s="405">
        <v>521</v>
      </c>
      <c r="C111" s="415" t="s">
        <v>93</v>
      </c>
      <c r="D111" s="412" t="s">
        <v>314</v>
      </c>
      <c r="E111" s="415" t="s">
        <v>115</v>
      </c>
      <c r="F111" s="408">
        <v>146</v>
      </c>
      <c r="G111" s="453">
        <v>110</v>
      </c>
    </row>
    <row r="112" spans="1:7" s="35" customFormat="1" ht="28.5" customHeight="1">
      <c r="A112" s="188"/>
      <c r="B112" s="201">
        <v>531</v>
      </c>
      <c r="C112" s="35" t="s">
        <v>94</v>
      </c>
      <c r="D112" s="189" t="s">
        <v>314</v>
      </c>
      <c r="E112" s="35" t="s">
        <v>115</v>
      </c>
      <c r="F112" s="190">
        <v>1</v>
      </c>
      <c r="G112" s="191">
        <v>4</v>
      </c>
    </row>
    <row r="113" spans="1:7" s="35" customFormat="1" ht="28.5" customHeight="1">
      <c r="A113" s="194"/>
      <c r="B113" s="615" t="s">
        <v>110</v>
      </c>
      <c r="C113" s="616"/>
      <c r="D113" s="139"/>
      <c r="E113" s="140"/>
      <c r="F113" s="141">
        <f>SUM(F108:F112)</f>
        <v>3161</v>
      </c>
      <c r="G113" s="202">
        <f>SUM(G108:G112)</f>
        <v>121</v>
      </c>
    </row>
    <row r="114" spans="1:7" s="35" customFormat="1" ht="28.5" customHeight="1">
      <c r="A114" s="213" t="s">
        <v>246</v>
      </c>
      <c r="B114" s="142">
        <v>541</v>
      </c>
      <c r="C114" s="139" t="s">
        <v>95</v>
      </c>
      <c r="D114" s="143" t="s">
        <v>314</v>
      </c>
      <c r="E114" s="139" t="s">
        <v>115</v>
      </c>
      <c r="F114" s="141">
        <v>85</v>
      </c>
      <c r="G114" s="195">
        <v>29</v>
      </c>
    </row>
    <row r="115" spans="1:7" s="35" customFormat="1" ht="28.5" customHeight="1">
      <c r="A115" s="194"/>
      <c r="B115" s="615" t="s">
        <v>110</v>
      </c>
      <c r="C115" s="616"/>
      <c r="D115" s="139"/>
      <c r="E115" s="140"/>
      <c r="F115" s="204">
        <f>SUM(F114)</f>
        <v>85</v>
      </c>
      <c r="G115" s="205">
        <f>SUM(G114)</f>
        <v>29</v>
      </c>
    </row>
    <row r="116" spans="1:7" s="35" customFormat="1" ht="28.5" customHeight="1" thickBot="1">
      <c r="A116" s="621" t="s">
        <v>112</v>
      </c>
      <c r="B116" s="622"/>
      <c r="C116" s="622"/>
      <c r="D116" s="622"/>
      <c r="E116" s="623"/>
      <c r="F116" s="210">
        <f>F9+F11+F34+F48+F99+F105+F107+F113+F115</f>
        <v>225921</v>
      </c>
      <c r="G116" s="211">
        <f>G9+G11+G34+G48+G99+G105+G107+G113+G115</f>
        <v>629817.19999999995</v>
      </c>
    </row>
    <row r="117" spans="1:7" s="35" customFormat="1" ht="28.5" customHeight="1">
      <c r="A117" s="11"/>
      <c r="B117" s="11"/>
      <c r="C117" s="11"/>
      <c r="D117" s="409"/>
      <c r="E117" s="457"/>
      <c r="F117" s="409"/>
      <c r="G117" s="409"/>
    </row>
    <row r="118" spans="1:7" s="35" customFormat="1" ht="28.5" customHeight="1">
      <c r="A118" s="11"/>
      <c r="B118" s="11"/>
      <c r="C118" s="11"/>
      <c r="D118" s="409"/>
      <c r="E118" s="457"/>
      <c r="F118" s="409"/>
      <c r="G118" s="409"/>
    </row>
    <row r="119" spans="1:7" s="35" customFormat="1" ht="28.5" customHeight="1">
      <c r="A119" s="11"/>
      <c r="B119" s="11"/>
      <c r="C119" s="11"/>
      <c r="D119" s="409"/>
      <c r="E119" s="457"/>
      <c r="F119" s="15"/>
      <c r="G119" s="15"/>
    </row>
    <row r="120" spans="1:7" s="35" customFormat="1" ht="28.5" customHeight="1">
      <c r="A120" s="11"/>
      <c r="B120" s="11"/>
      <c r="C120" s="11"/>
      <c r="D120" s="409"/>
      <c r="E120" s="457"/>
      <c r="F120" s="15"/>
      <c r="G120" s="15"/>
    </row>
    <row r="121" spans="1:7" s="35" customFormat="1" ht="28.5" customHeight="1">
      <c r="A121" s="11"/>
      <c r="B121" s="11"/>
      <c r="C121" s="11"/>
      <c r="D121" s="409"/>
      <c r="E121" s="457"/>
      <c r="F121" s="15"/>
      <c r="G121" s="15"/>
    </row>
    <row r="122" spans="1:7" s="35" customFormat="1" ht="28.5" customHeight="1">
      <c r="A122" s="11"/>
      <c r="B122" s="11"/>
      <c r="C122" s="11"/>
      <c r="D122" s="409"/>
      <c r="E122" s="457"/>
      <c r="F122" s="15"/>
      <c r="G122" s="15"/>
    </row>
    <row r="123" spans="1:7" s="35" customFormat="1" ht="28.5" customHeight="1">
      <c r="A123" s="11"/>
      <c r="B123" s="11"/>
      <c r="C123" s="11"/>
      <c r="D123" s="409"/>
      <c r="E123" s="457"/>
      <c r="F123" s="15"/>
      <c r="G123" s="15"/>
    </row>
    <row r="124" spans="1:7" s="35" customFormat="1" ht="28.5" customHeight="1">
      <c r="A124" s="11"/>
      <c r="B124" s="11"/>
      <c r="C124" s="11"/>
      <c r="D124" s="409"/>
      <c r="E124" s="457"/>
      <c r="F124" s="15"/>
      <c r="G124" s="15"/>
    </row>
    <row r="125" spans="1:7" s="35" customFormat="1" ht="28.5" customHeight="1">
      <c r="A125" s="11"/>
      <c r="B125" s="11"/>
      <c r="C125" s="11"/>
      <c r="D125" s="409"/>
      <c r="E125" s="457"/>
      <c r="F125" s="15"/>
      <c r="G125" s="15"/>
    </row>
    <row r="126" spans="1:7" s="35" customFormat="1" ht="28.5" customHeight="1">
      <c r="A126" s="11"/>
      <c r="B126" s="11"/>
      <c r="C126" s="11"/>
      <c r="D126" s="409"/>
      <c r="E126" s="457"/>
      <c r="F126" s="15"/>
      <c r="G126" s="15"/>
    </row>
    <row r="127" spans="1:7" s="35" customFormat="1" ht="28.5" customHeight="1">
      <c r="A127" s="11"/>
      <c r="B127" s="11"/>
      <c r="C127" s="11"/>
      <c r="D127" s="409"/>
      <c r="E127" s="457"/>
      <c r="F127" s="15"/>
      <c r="G127" s="15"/>
    </row>
    <row r="128" spans="1:7" s="35" customFormat="1" ht="28.5" customHeight="1">
      <c r="A128" s="11"/>
      <c r="B128" s="11"/>
      <c r="C128" s="11"/>
      <c r="D128" s="409"/>
      <c r="E128" s="457"/>
      <c r="F128" s="15"/>
      <c r="G128" s="15"/>
    </row>
    <row r="129" spans="1:8" s="35" customFormat="1" ht="28.5" customHeight="1">
      <c r="A129" s="11"/>
      <c r="B129" s="11"/>
      <c r="C129" s="11"/>
      <c r="D129" s="409"/>
      <c r="E129" s="457"/>
      <c r="F129" s="15"/>
      <c r="G129" s="15"/>
    </row>
    <row r="130" spans="1:8" s="35" customFormat="1" ht="28.5" customHeight="1">
      <c r="A130" s="11"/>
      <c r="B130" s="11"/>
      <c r="C130" s="11"/>
      <c r="D130" s="409"/>
      <c r="E130" s="457"/>
      <c r="F130" s="15"/>
      <c r="G130" s="15"/>
    </row>
    <row r="131" spans="1:8" s="35" customFormat="1" ht="28.5" customHeight="1">
      <c r="A131" s="11"/>
      <c r="B131" s="11"/>
      <c r="C131" s="11"/>
      <c r="D131" s="409"/>
      <c r="E131" s="457"/>
      <c r="F131" s="15"/>
      <c r="G131" s="15"/>
    </row>
    <row r="132" spans="1:8" s="35" customFormat="1" ht="28.5" customHeight="1">
      <c r="A132" s="11"/>
      <c r="B132" s="11"/>
      <c r="C132" s="11"/>
      <c r="D132" s="409"/>
      <c r="E132" s="457"/>
      <c r="F132" s="15"/>
      <c r="G132" s="15"/>
      <c r="H132" s="11"/>
    </row>
    <row r="133" spans="1:8" s="35" customFormat="1" ht="28.5" customHeight="1">
      <c r="A133" s="11"/>
      <c r="B133" s="11"/>
      <c r="C133" s="11"/>
      <c r="D133" s="409"/>
      <c r="E133" s="457"/>
      <c r="F133" s="15"/>
      <c r="G133" s="15"/>
      <c r="H133" s="11"/>
    </row>
    <row r="134" spans="1:8" s="35" customFormat="1" ht="28.5" customHeight="1">
      <c r="A134" s="11"/>
      <c r="B134" s="11"/>
      <c r="C134" s="11"/>
      <c r="D134" s="409"/>
      <c r="E134" s="457"/>
      <c r="F134" s="15"/>
      <c r="G134" s="15"/>
      <c r="H134" s="11"/>
    </row>
    <row r="135" spans="1:8" s="35" customFormat="1" ht="28.5" customHeight="1">
      <c r="A135" s="11"/>
      <c r="B135" s="11"/>
      <c r="C135" s="11"/>
      <c r="D135" s="409"/>
      <c r="E135" s="457"/>
      <c r="F135" s="15"/>
      <c r="G135" s="15"/>
      <c r="H135" s="11"/>
    </row>
    <row r="136" spans="1:8" s="35" customFormat="1" ht="28.5" customHeight="1">
      <c r="A136" s="11"/>
      <c r="B136" s="11"/>
      <c r="C136" s="11"/>
      <c r="D136" s="409"/>
      <c r="E136" s="457"/>
      <c r="F136" s="15"/>
      <c r="G136" s="15"/>
      <c r="H136" s="11"/>
    </row>
    <row r="137" spans="1:8" s="35" customFormat="1" ht="28.5" customHeight="1">
      <c r="A137" s="11"/>
      <c r="B137" s="11"/>
      <c r="C137" s="11"/>
      <c r="D137" s="409"/>
      <c r="E137" s="457"/>
      <c r="F137" s="15"/>
      <c r="G137" s="15"/>
      <c r="H137" s="11"/>
    </row>
    <row r="138" spans="1:8" s="35" customFormat="1" ht="28.5" customHeight="1">
      <c r="A138" s="11"/>
      <c r="B138" s="11"/>
      <c r="C138" s="11"/>
      <c r="D138" s="409"/>
      <c r="E138" s="457"/>
      <c r="F138" s="15"/>
      <c r="G138" s="15"/>
      <c r="H138" s="11"/>
    </row>
    <row r="139" spans="1:8" s="35" customFormat="1" ht="28.5" customHeight="1">
      <c r="A139" s="11"/>
      <c r="B139" s="11"/>
      <c r="C139" s="11"/>
      <c r="D139" s="409"/>
      <c r="E139" s="457"/>
      <c r="F139" s="15"/>
      <c r="G139" s="15"/>
      <c r="H139" s="11"/>
    </row>
    <row r="140" spans="1:8" s="35" customFormat="1" ht="28.5" customHeight="1">
      <c r="A140" s="11"/>
      <c r="B140" s="11"/>
      <c r="C140" s="11"/>
      <c r="D140" s="409"/>
      <c r="E140" s="457"/>
      <c r="F140" s="15"/>
      <c r="G140" s="15"/>
      <c r="H140" s="11"/>
    </row>
    <row r="141" spans="1:8" s="35" customFormat="1" ht="28.5" customHeight="1">
      <c r="A141" s="11"/>
      <c r="B141" s="11"/>
      <c r="C141" s="11"/>
      <c r="D141" s="409"/>
      <c r="E141" s="457"/>
      <c r="F141" s="15"/>
      <c r="G141" s="15"/>
      <c r="H141" s="11"/>
    </row>
    <row r="142" spans="1:8" s="35" customFormat="1" ht="28.5" customHeight="1">
      <c r="A142" s="11"/>
      <c r="B142" s="11"/>
      <c r="C142" s="11"/>
      <c r="D142" s="409"/>
      <c r="E142" s="457"/>
      <c r="F142" s="15"/>
      <c r="G142" s="15"/>
      <c r="H142" s="11"/>
    </row>
    <row r="143" spans="1:8" s="35" customFormat="1" ht="28.5" customHeight="1">
      <c r="A143" s="11"/>
      <c r="B143" s="11"/>
      <c r="C143" s="11"/>
      <c r="D143" s="409"/>
      <c r="E143" s="457"/>
      <c r="F143" s="15"/>
      <c r="G143" s="15"/>
      <c r="H143" s="11"/>
    </row>
    <row r="144" spans="1:8" s="35" customFormat="1" ht="28.5" customHeight="1">
      <c r="A144" s="11"/>
      <c r="B144" s="11"/>
      <c r="C144" s="11"/>
      <c r="D144" s="409"/>
      <c r="E144" s="457"/>
      <c r="F144" s="15"/>
      <c r="G144" s="15"/>
      <c r="H144" s="11"/>
    </row>
    <row r="145" spans="1:9" s="35" customFormat="1" ht="28.5" customHeight="1">
      <c r="A145" s="11"/>
      <c r="B145" s="11"/>
      <c r="C145" s="11"/>
      <c r="D145" s="409"/>
      <c r="E145" s="457"/>
      <c r="F145" s="15"/>
      <c r="G145" s="15"/>
      <c r="H145" s="11"/>
    </row>
    <row r="146" spans="1:9" s="35" customFormat="1" ht="28.5" customHeight="1">
      <c r="A146" s="11"/>
      <c r="B146" s="11"/>
      <c r="C146" s="11"/>
      <c r="D146" s="409"/>
      <c r="E146" s="457"/>
      <c r="F146" s="15"/>
      <c r="G146" s="15"/>
      <c r="H146" s="11"/>
    </row>
    <row r="147" spans="1:9" s="35" customFormat="1" ht="28.5" customHeight="1">
      <c r="A147" s="11"/>
      <c r="B147" s="11"/>
      <c r="C147" s="11"/>
      <c r="D147" s="409"/>
      <c r="E147" s="457"/>
      <c r="F147" s="15"/>
      <c r="G147" s="15"/>
      <c r="H147" s="11"/>
    </row>
    <row r="148" spans="1:9" s="35" customFormat="1" ht="28.5" customHeight="1">
      <c r="A148" s="11"/>
      <c r="B148" s="11"/>
      <c r="C148" s="11"/>
      <c r="D148" s="409"/>
      <c r="E148" s="457"/>
      <c r="F148" s="15"/>
      <c r="G148" s="15"/>
      <c r="H148" s="11"/>
    </row>
    <row r="149" spans="1:9" s="35" customFormat="1" ht="28.5" customHeight="1">
      <c r="A149" s="11"/>
      <c r="B149" s="11"/>
      <c r="C149" s="11"/>
      <c r="D149" s="409"/>
      <c r="E149" s="457"/>
      <c r="F149" s="15"/>
      <c r="G149" s="15"/>
      <c r="H149" s="11"/>
    </row>
    <row r="150" spans="1:9" s="35" customFormat="1" ht="28.5" customHeight="1">
      <c r="A150" s="11"/>
      <c r="B150" s="11"/>
      <c r="C150" s="11"/>
      <c r="D150" s="409"/>
      <c r="E150" s="457"/>
      <c r="F150" s="15"/>
      <c r="G150" s="15"/>
      <c r="H150" s="11"/>
    </row>
    <row r="151" spans="1:9" s="35" customFormat="1" ht="28.5" customHeight="1">
      <c r="A151" s="11"/>
      <c r="B151" s="11"/>
      <c r="C151" s="11"/>
      <c r="D151" s="409"/>
      <c r="E151" s="457"/>
      <c r="F151" s="15"/>
      <c r="G151" s="15"/>
      <c r="H151" s="11"/>
      <c r="I151" s="11"/>
    </row>
    <row r="152" spans="1:9" s="35" customFormat="1" ht="28.5" customHeight="1">
      <c r="A152" s="11"/>
      <c r="B152" s="11"/>
      <c r="C152" s="11"/>
      <c r="D152" s="409"/>
      <c r="E152" s="457"/>
      <c r="F152" s="15"/>
      <c r="G152" s="15"/>
      <c r="H152" s="11"/>
      <c r="I152" s="11"/>
    </row>
    <row r="153" spans="1:9" s="35" customFormat="1" ht="28.5" customHeight="1">
      <c r="A153" s="11"/>
      <c r="B153" s="11"/>
      <c r="C153" s="11"/>
      <c r="D153" s="409"/>
      <c r="E153" s="457"/>
      <c r="F153" s="15"/>
      <c r="G153" s="15"/>
      <c r="H153" s="11"/>
      <c r="I153" s="11"/>
    </row>
    <row r="154" spans="1:9" s="35" customFormat="1" ht="28.5" customHeight="1">
      <c r="A154" s="11"/>
      <c r="B154" s="11"/>
      <c r="C154" s="11"/>
      <c r="D154" s="409"/>
      <c r="E154" s="457"/>
      <c r="F154" s="15"/>
      <c r="G154" s="15"/>
      <c r="H154" s="11"/>
      <c r="I154" s="11"/>
    </row>
    <row r="155" spans="1:9" s="35" customFormat="1" ht="28.5" customHeight="1">
      <c r="A155" s="11"/>
      <c r="B155" s="11"/>
      <c r="C155" s="11"/>
      <c r="D155" s="409"/>
      <c r="E155" s="457"/>
      <c r="F155" s="15"/>
      <c r="G155" s="15"/>
      <c r="H155" s="11"/>
      <c r="I155" s="11"/>
    </row>
    <row r="156" spans="1:9" s="35" customFormat="1" ht="28.5" customHeight="1">
      <c r="A156" s="11"/>
      <c r="B156" s="11"/>
      <c r="C156" s="11"/>
      <c r="D156" s="409"/>
      <c r="E156" s="457"/>
      <c r="F156" s="15"/>
      <c r="G156" s="15"/>
      <c r="H156" s="11"/>
      <c r="I156" s="11"/>
    </row>
    <row r="157" spans="1:9" s="35" customFormat="1" ht="28.5" customHeight="1">
      <c r="A157" s="11"/>
      <c r="B157" s="11"/>
      <c r="C157" s="11"/>
      <c r="D157" s="409"/>
      <c r="E157" s="457"/>
      <c r="F157" s="15"/>
      <c r="G157" s="15"/>
      <c r="H157" s="11"/>
      <c r="I157" s="11"/>
    </row>
    <row r="158" spans="1:9" s="35" customFormat="1" ht="28.5" customHeight="1">
      <c r="A158" s="11"/>
      <c r="B158" s="11"/>
      <c r="C158" s="11"/>
      <c r="D158" s="409"/>
      <c r="E158" s="457"/>
      <c r="F158" s="15"/>
      <c r="G158" s="15"/>
      <c r="H158" s="11"/>
      <c r="I158" s="11"/>
    </row>
    <row r="159" spans="1:9" s="35" customFormat="1" ht="28.5" customHeight="1">
      <c r="A159" s="11"/>
      <c r="B159" s="11"/>
      <c r="C159" s="11"/>
      <c r="D159" s="409"/>
      <c r="E159" s="457"/>
      <c r="F159" s="15"/>
      <c r="G159" s="15"/>
      <c r="H159" s="11"/>
      <c r="I159" s="11"/>
    </row>
    <row r="160" spans="1:9" s="35" customFormat="1" ht="28.5" customHeight="1">
      <c r="A160" s="10"/>
      <c r="B160" s="10"/>
      <c r="C160" s="10"/>
      <c r="D160" s="10"/>
      <c r="E160" s="10"/>
      <c r="F160" s="14"/>
      <c r="G160" s="14"/>
      <c r="H160" s="11"/>
      <c r="I160" s="11"/>
    </row>
    <row r="161" spans="1:10" s="35" customFormat="1" ht="28.5" customHeight="1">
      <c r="A161" s="10"/>
      <c r="B161" s="10"/>
      <c r="C161" s="10"/>
      <c r="D161" s="10"/>
      <c r="E161" s="10"/>
      <c r="F161" s="14"/>
      <c r="G161" s="14"/>
      <c r="H161" s="11"/>
      <c r="I161" s="11"/>
    </row>
    <row r="162" spans="1:10" s="35" customFormat="1" ht="28.5" customHeight="1">
      <c r="A162" s="10"/>
      <c r="B162" s="10"/>
      <c r="C162" s="10"/>
      <c r="D162" s="10"/>
      <c r="E162" s="10"/>
      <c r="F162" s="14"/>
      <c r="G162" s="14"/>
      <c r="H162" s="11"/>
      <c r="I162" s="11"/>
    </row>
    <row r="163" spans="1:10" s="35" customFormat="1" ht="28.5" customHeight="1">
      <c r="A163" s="10"/>
      <c r="B163" s="10"/>
      <c r="C163" s="10"/>
      <c r="D163" s="10"/>
      <c r="E163" s="10"/>
      <c r="F163" s="14"/>
      <c r="G163" s="14"/>
      <c r="H163" s="11"/>
      <c r="I163" s="11"/>
    </row>
    <row r="164" spans="1:10" s="35" customFormat="1" ht="28.5" customHeight="1">
      <c r="A164" s="10"/>
      <c r="B164" s="10"/>
      <c r="C164" s="10"/>
      <c r="D164" s="10"/>
      <c r="E164" s="10"/>
      <c r="F164" s="14"/>
      <c r="G164" s="14"/>
      <c r="H164" s="11"/>
      <c r="I164" s="11"/>
    </row>
    <row r="165" spans="1:10" s="35" customFormat="1" ht="28.5" customHeight="1">
      <c r="A165" s="10"/>
      <c r="B165" s="10"/>
      <c r="C165" s="10"/>
      <c r="D165" s="10"/>
      <c r="E165" s="10"/>
      <c r="F165" s="14"/>
      <c r="G165" s="14"/>
      <c r="H165" s="11"/>
      <c r="I165" s="11"/>
    </row>
    <row r="166" spans="1:10" s="35" customFormat="1" ht="28.5" customHeight="1">
      <c r="A166" s="10"/>
      <c r="B166" s="10"/>
      <c r="C166" s="10"/>
      <c r="D166" s="10"/>
      <c r="E166" s="10"/>
      <c r="F166" s="14"/>
      <c r="G166" s="14"/>
      <c r="H166" s="11"/>
      <c r="I166" s="11"/>
      <c r="J166" s="11"/>
    </row>
    <row r="167" spans="1:10" s="35" customFormat="1" ht="28.5" customHeight="1">
      <c r="A167" s="10"/>
      <c r="B167" s="10"/>
      <c r="C167" s="10"/>
      <c r="D167" s="10"/>
      <c r="E167" s="10"/>
      <c r="F167" s="14"/>
      <c r="G167" s="14"/>
      <c r="H167" s="11"/>
      <c r="I167" s="11"/>
      <c r="J167" s="11"/>
    </row>
    <row r="168" spans="1:10" s="11" customFormat="1" ht="28.5" customHeight="1">
      <c r="A168" s="10"/>
      <c r="B168" s="10"/>
      <c r="C168" s="10"/>
      <c r="D168" s="10"/>
      <c r="E168" s="10"/>
      <c r="F168" s="14"/>
      <c r="G168" s="14"/>
    </row>
    <row r="169" spans="1:10" s="11" customFormat="1" ht="29.25" customHeight="1">
      <c r="A169" s="10"/>
      <c r="B169" s="10"/>
      <c r="C169" s="10"/>
      <c r="D169" s="10"/>
      <c r="E169" s="10"/>
      <c r="F169" s="14"/>
      <c r="G169" s="14"/>
    </row>
    <row r="170" spans="1:10" s="11" customFormat="1" ht="29.25" customHeight="1">
      <c r="A170" s="10"/>
      <c r="B170" s="10"/>
      <c r="C170" s="10"/>
      <c r="D170" s="10"/>
      <c r="E170" s="10"/>
      <c r="F170" s="14"/>
      <c r="G170" s="14"/>
    </row>
    <row r="171" spans="1:10" s="11" customFormat="1">
      <c r="A171" s="10"/>
      <c r="B171" s="10"/>
      <c r="C171" s="10"/>
      <c r="D171" s="10"/>
      <c r="E171" s="10"/>
      <c r="F171" s="14"/>
      <c r="G171" s="14"/>
    </row>
    <row r="172" spans="1:10" s="11" customFormat="1">
      <c r="A172" s="10"/>
      <c r="B172" s="10"/>
      <c r="C172" s="10"/>
      <c r="D172" s="10"/>
      <c r="E172" s="10"/>
      <c r="F172" s="14"/>
      <c r="G172" s="14"/>
    </row>
    <row r="173" spans="1:10" s="11" customFormat="1">
      <c r="A173" s="10"/>
      <c r="B173" s="10"/>
      <c r="C173" s="10"/>
      <c r="D173" s="10"/>
      <c r="E173" s="10"/>
      <c r="F173" s="14"/>
      <c r="G173" s="14"/>
    </row>
    <row r="174" spans="1:10" s="11" customFormat="1">
      <c r="A174" s="10"/>
      <c r="B174" s="10"/>
      <c r="C174" s="10"/>
      <c r="D174" s="10"/>
      <c r="E174" s="10"/>
      <c r="F174" s="14"/>
      <c r="G174" s="14"/>
    </row>
    <row r="175" spans="1:10" s="11" customFormat="1">
      <c r="A175" s="10"/>
      <c r="B175" s="10"/>
      <c r="C175" s="10"/>
      <c r="D175" s="10"/>
      <c r="E175" s="10"/>
      <c r="F175" s="14"/>
      <c r="G175" s="14"/>
      <c r="H175" s="10"/>
    </row>
    <row r="176" spans="1:10" s="11" customFormat="1">
      <c r="A176" s="10"/>
      <c r="B176" s="10"/>
      <c r="C176" s="10"/>
      <c r="D176" s="10"/>
      <c r="E176" s="10"/>
      <c r="F176" s="14"/>
      <c r="G176" s="14"/>
      <c r="H176" s="10"/>
    </row>
    <row r="177" spans="1:8" s="11" customFormat="1">
      <c r="A177" s="10"/>
      <c r="B177" s="10"/>
      <c r="C177" s="10"/>
      <c r="D177" s="10"/>
      <c r="E177" s="10"/>
      <c r="F177" s="14"/>
      <c r="G177" s="14"/>
      <c r="H177" s="10"/>
    </row>
    <row r="178" spans="1:8" s="11" customFormat="1">
      <c r="A178" s="10"/>
      <c r="B178" s="10"/>
      <c r="C178" s="10"/>
      <c r="D178" s="10"/>
      <c r="E178" s="10"/>
      <c r="F178" s="14"/>
      <c r="G178" s="14"/>
      <c r="H178" s="10"/>
    </row>
    <row r="179" spans="1:8" s="11" customFormat="1">
      <c r="A179" s="10"/>
      <c r="B179" s="10"/>
      <c r="C179" s="10"/>
      <c r="D179" s="10"/>
      <c r="E179" s="10"/>
      <c r="F179" s="14"/>
      <c r="G179" s="14"/>
      <c r="H179" s="10"/>
    </row>
    <row r="180" spans="1:8" s="11" customFormat="1">
      <c r="A180" s="10"/>
      <c r="B180" s="10"/>
      <c r="C180" s="10"/>
      <c r="D180" s="10"/>
      <c r="E180" s="10"/>
      <c r="F180" s="14"/>
      <c r="G180" s="14"/>
      <c r="H180" s="10"/>
    </row>
    <row r="181" spans="1:8" s="11" customFormat="1">
      <c r="A181" s="10"/>
      <c r="B181" s="10"/>
      <c r="C181" s="10"/>
      <c r="D181" s="10"/>
      <c r="E181" s="10"/>
      <c r="F181" s="14"/>
      <c r="G181" s="14"/>
      <c r="H181" s="10"/>
    </row>
    <row r="182" spans="1:8" s="11" customFormat="1">
      <c r="A182" s="10"/>
      <c r="B182" s="10"/>
      <c r="C182" s="10"/>
      <c r="D182" s="10"/>
      <c r="E182" s="10"/>
      <c r="F182" s="14"/>
      <c r="G182" s="14"/>
      <c r="H182" s="10"/>
    </row>
    <row r="183" spans="1:8" s="11" customFormat="1">
      <c r="A183" s="10"/>
      <c r="B183" s="10"/>
      <c r="C183" s="10"/>
      <c r="D183" s="10"/>
      <c r="E183" s="10"/>
      <c r="F183" s="14"/>
      <c r="G183" s="14"/>
      <c r="H183" s="10"/>
    </row>
    <row r="184" spans="1:8" s="11" customFormat="1">
      <c r="A184" s="10"/>
      <c r="B184" s="10"/>
      <c r="C184" s="10"/>
      <c r="D184" s="10"/>
      <c r="E184" s="10"/>
      <c r="F184" s="14"/>
      <c r="G184" s="14"/>
      <c r="H184" s="10"/>
    </row>
    <row r="185" spans="1:8" s="11" customFormat="1">
      <c r="A185" s="10"/>
      <c r="B185" s="10"/>
      <c r="C185" s="10"/>
      <c r="D185" s="10"/>
      <c r="E185" s="10"/>
      <c r="F185" s="14"/>
      <c r="G185" s="14"/>
      <c r="H185" s="10"/>
    </row>
    <row r="186" spans="1:8" s="11" customFormat="1">
      <c r="A186" s="10"/>
      <c r="B186" s="10"/>
      <c r="C186" s="10"/>
      <c r="D186" s="10"/>
      <c r="E186" s="10"/>
      <c r="F186" s="14"/>
      <c r="G186" s="14"/>
      <c r="H186" s="10"/>
    </row>
    <row r="187" spans="1:8" s="11" customFormat="1">
      <c r="A187" s="10"/>
      <c r="B187" s="10"/>
      <c r="C187" s="10"/>
      <c r="D187" s="10"/>
      <c r="E187" s="10"/>
      <c r="F187" s="14"/>
      <c r="G187" s="14"/>
      <c r="H187" s="10"/>
    </row>
    <row r="188" spans="1:8" s="11" customFormat="1">
      <c r="A188" s="10"/>
      <c r="B188" s="10"/>
      <c r="C188" s="10"/>
      <c r="D188" s="10"/>
      <c r="E188" s="10"/>
      <c r="F188" s="14"/>
      <c r="G188" s="14"/>
      <c r="H188" s="10"/>
    </row>
    <row r="189" spans="1:8" s="11" customFormat="1">
      <c r="A189" s="10"/>
      <c r="B189" s="10"/>
      <c r="C189" s="10"/>
      <c r="D189" s="10"/>
      <c r="E189" s="10"/>
      <c r="F189" s="14"/>
      <c r="G189" s="14"/>
      <c r="H189" s="10"/>
    </row>
    <row r="190" spans="1:8" s="11" customFormat="1">
      <c r="A190" s="10"/>
      <c r="B190" s="10"/>
      <c r="C190" s="10"/>
      <c r="D190" s="10"/>
      <c r="E190" s="10"/>
      <c r="F190" s="14"/>
      <c r="G190" s="14"/>
      <c r="H190" s="10"/>
    </row>
    <row r="191" spans="1:8" s="11" customFormat="1">
      <c r="A191" s="10"/>
      <c r="B191" s="10"/>
      <c r="C191" s="10"/>
      <c r="D191" s="10"/>
      <c r="E191" s="10"/>
      <c r="F191" s="14"/>
      <c r="G191" s="14"/>
      <c r="H191" s="10"/>
    </row>
    <row r="192" spans="1:8" s="11" customFormat="1">
      <c r="A192" s="10"/>
      <c r="B192" s="10"/>
      <c r="C192" s="10"/>
      <c r="D192" s="10"/>
      <c r="E192" s="10"/>
      <c r="F192" s="14"/>
      <c r="G192" s="14"/>
      <c r="H192" s="10"/>
    </row>
    <row r="193" spans="1:9" s="11" customFormat="1">
      <c r="A193" s="10"/>
      <c r="B193" s="10"/>
      <c r="C193" s="10"/>
      <c r="D193" s="10"/>
      <c r="E193" s="10"/>
      <c r="F193" s="14"/>
      <c r="G193" s="14"/>
      <c r="H193" s="10"/>
    </row>
    <row r="194" spans="1:9" s="11" customFormat="1">
      <c r="A194" s="10"/>
      <c r="B194" s="10"/>
      <c r="C194" s="10"/>
      <c r="D194" s="10"/>
      <c r="E194" s="10"/>
      <c r="F194" s="14"/>
      <c r="G194" s="14"/>
      <c r="H194" s="10"/>
      <c r="I194" s="10"/>
    </row>
    <row r="195" spans="1:9" s="11" customFormat="1">
      <c r="A195" s="10"/>
      <c r="B195" s="10"/>
      <c r="C195" s="10"/>
      <c r="D195" s="10"/>
      <c r="E195" s="10"/>
      <c r="F195" s="14"/>
      <c r="G195" s="14"/>
      <c r="H195" s="10"/>
      <c r="I195" s="10"/>
    </row>
    <row r="196" spans="1:9" s="11" customFormat="1">
      <c r="A196" s="10"/>
      <c r="B196" s="10"/>
      <c r="C196" s="10"/>
      <c r="D196" s="10"/>
      <c r="E196" s="10"/>
      <c r="F196" s="14"/>
      <c r="G196" s="14"/>
      <c r="H196" s="10"/>
      <c r="I196" s="10"/>
    </row>
    <row r="197" spans="1:9" s="11" customFormat="1">
      <c r="A197" s="10"/>
      <c r="B197" s="10"/>
      <c r="C197" s="10"/>
      <c r="D197" s="10"/>
      <c r="E197" s="10"/>
      <c r="F197" s="14"/>
      <c r="G197" s="14"/>
      <c r="H197" s="10"/>
      <c r="I197" s="10"/>
    </row>
    <row r="198" spans="1:9" s="11" customFormat="1">
      <c r="A198" s="10"/>
      <c r="B198" s="10"/>
      <c r="C198" s="10"/>
      <c r="D198" s="10"/>
      <c r="E198" s="10"/>
      <c r="F198" s="14"/>
      <c r="G198" s="14"/>
      <c r="H198" s="10"/>
      <c r="I198" s="10"/>
    </row>
    <row r="199" spans="1:9" s="11" customFormat="1">
      <c r="A199" s="10"/>
      <c r="B199" s="10"/>
      <c r="C199" s="10"/>
      <c r="D199" s="10"/>
      <c r="E199" s="10"/>
      <c r="F199" s="14"/>
      <c r="G199" s="14"/>
      <c r="H199" s="10"/>
      <c r="I199" s="10"/>
    </row>
    <row r="200" spans="1:9" s="11" customFormat="1">
      <c r="A200" s="10"/>
      <c r="B200" s="10"/>
      <c r="C200" s="10"/>
      <c r="D200" s="10"/>
      <c r="E200" s="10"/>
      <c r="F200" s="14"/>
      <c r="G200" s="14"/>
      <c r="H200" s="10"/>
      <c r="I200" s="10"/>
    </row>
    <row r="201" spans="1:9" s="11" customFormat="1">
      <c r="A201" s="10"/>
      <c r="B201" s="10"/>
      <c r="C201" s="10"/>
      <c r="D201" s="10"/>
      <c r="E201" s="10"/>
      <c r="F201" s="14"/>
      <c r="G201" s="14"/>
      <c r="H201" s="10"/>
      <c r="I201" s="10"/>
    </row>
    <row r="202" spans="1:9" s="11" customFormat="1">
      <c r="A202" s="10"/>
      <c r="B202" s="10"/>
      <c r="C202" s="10"/>
      <c r="D202" s="10"/>
      <c r="E202" s="10"/>
      <c r="F202" s="14"/>
      <c r="G202" s="14"/>
      <c r="H202" s="10"/>
      <c r="I202" s="10"/>
    </row>
    <row r="203" spans="1:9" s="11" customFormat="1">
      <c r="A203" s="10"/>
      <c r="B203" s="10"/>
      <c r="C203" s="10"/>
      <c r="D203" s="10"/>
      <c r="E203" s="10"/>
      <c r="F203" s="14"/>
      <c r="G203" s="14"/>
      <c r="H203" s="10"/>
      <c r="I203" s="10"/>
    </row>
    <row r="204" spans="1:9" s="11" customFormat="1">
      <c r="A204" s="10"/>
      <c r="B204" s="10"/>
      <c r="C204" s="10"/>
      <c r="D204" s="10"/>
      <c r="E204" s="10"/>
      <c r="F204" s="14"/>
      <c r="G204" s="14"/>
      <c r="H204" s="10"/>
      <c r="I204" s="10"/>
    </row>
    <row r="205" spans="1:9" s="11" customFormat="1">
      <c r="A205" s="10"/>
      <c r="B205" s="10"/>
      <c r="C205" s="10"/>
      <c r="D205" s="10"/>
      <c r="E205" s="10"/>
      <c r="F205" s="14"/>
      <c r="G205" s="14"/>
      <c r="H205" s="10"/>
      <c r="I205" s="10"/>
    </row>
    <row r="206" spans="1:9" s="11" customFormat="1">
      <c r="A206" s="10"/>
      <c r="B206" s="10"/>
      <c r="C206" s="10"/>
      <c r="D206" s="10"/>
      <c r="E206" s="10"/>
      <c r="F206" s="14"/>
      <c r="G206" s="14"/>
      <c r="H206" s="10"/>
      <c r="I206" s="10"/>
    </row>
    <row r="207" spans="1:9" s="11" customFormat="1">
      <c r="A207" s="10"/>
      <c r="B207" s="10"/>
      <c r="C207" s="10"/>
      <c r="D207" s="10"/>
      <c r="E207" s="10"/>
      <c r="F207" s="14"/>
      <c r="G207" s="14"/>
      <c r="H207" s="10"/>
      <c r="I207" s="10"/>
    </row>
    <row r="208" spans="1:9" s="11" customFormat="1">
      <c r="A208" s="10"/>
      <c r="B208" s="10"/>
      <c r="C208" s="10"/>
      <c r="D208" s="10"/>
      <c r="E208" s="10"/>
      <c r="F208" s="14"/>
      <c r="G208" s="14"/>
      <c r="H208" s="10"/>
      <c r="I208" s="10"/>
    </row>
    <row r="209" spans="1:10" s="11" customFormat="1">
      <c r="A209" s="10"/>
      <c r="B209" s="10"/>
      <c r="C209" s="10"/>
      <c r="D209" s="10"/>
      <c r="E209" s="10"/>
      <c r="F209" s="14"/>
      <c r="G209" s="14"/>
      <c r="H209" s="10"/>
      <c r="I209" s="10"/>
      <c r="J209" s="10"/>
    </row>
    <row r="210" spans="1:10" s="11" customFormat="1">
      <c r="A210" s="10"/>
      <c r="B210" s="10"/>
      <c r="C210" s="10"/>
      <c r="D210" s="10"/>
      <c r="E210" s="10"/>
      <c r="F210" s="14"/>
      <c r="G210" s="14"/>
      <c r="H210" s="10"/>
      <c r="I210" s="10"/>
      <c r="J210" s="10"/>
    </row>
  </sheetData>
  <autoFilter ref="A1:G116"/>
  <mergeCells count="15">
    <mergeCell ref="B105:C105"/>
    <mergeCell ref="B107:C107"/>
    <mergeCell ref="B113:C113"/>
    <mergeCell ref="B115:C115"/>
    <mergeCell ref="A116:E116"/>
    <mergeCell ref="B9:C9"/>
    <mergeCell ref="B11:C11"/>
    <mergeCell ref="B34:C34"/>
    <mergeCell ref="B48:C48"/>
    <mergeCell ref="B99:C99"/>
    <mergeCell ref="F1:G1"/>
    <mergeCell ref="A2:C2"/>
    <mergeCell ref="A3:C4"/>
    <mergeCell ref="D3:E3"/>
    <mergeCell ref="F3:G3"/>
  </mergeCells>
  <phoneticPr fontId="2"/>
  <printOptions horizontalCentered="1"/>
  <pageMargins left="0.78740157480314965" right="0.19685039370078741" top="0.51181102362204722" bottom="0.70866141732283472" header="0.51181102362204722" footer="0.51181102362204722"/>
  <pageSetup paperSize="9" scale="63" fitToHeight="0" orientation="portrait" r:id="rId1"/>
  <headerFooter alignWithMargins="0"/>
  <rowBreaks count="3" manualBreakCount="3">
    <brk id="45" max="6" man="1"/>
    <brk id="86" max="6" man="1"/>
    <brk id="158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52"/>
  <sheetViews>
    <sheetView tabSelected="1" view="pageBreakPreview" zoomScaleNormal="90" zoomScaleSheetLayoutView="100" workbookViewId="0">
      <pane ySplit="4" topLeftCell="A5" activePane="bottomLeft" state="frozen"/>
      <selection activeCell="I43" sqref="I43"/>
      <selection pane="bottomLeft" activeCell="A3" sqref="A3:A4"/>
    </sheetView>
  </sheetViews>
  <sheetFormatPr defaultRowHeight="13.5"/>
  <cols>
    <col min="1" max="1" width="18.875" style="16" customWidth="1"/>
    <col min="2" max="2" width="27.625" style="16" customWidth="1"/>
    <col min="3" max="3" width="5.5" style="16" customWidth="1"/>
    <col min="4" max="4" width="35" style="16" customWidth="1"/>
    <col min="5" max="7" width="10.125" style="16" customWidth="1"/>
    <col min="8" max="16384" width="9" style="16"/>
  </cols>
  <sheetData>
    <row r="1" spans="1:7" ht="21" customHeight="1">
      <c r="F1" s="625"/>
      <c r="G1" s="625"/>
    </row>
    <row r="2" spans="1:7" ht="21" customHeight="1" thickBot="1">
      <c r="A2" s="624" t="s">
        <v>124</v>
      </c>
      <c r="B2" s="624"/>
      <c r="E2" s="17"/>
      <c r="G2" s="18"/>
    </row>
    <row r="3" spans="1:7" s="38" customFormat="1" ht="21" customHeight="1">
      <c r="A3" s="630" t="s">
        <v>275</v>
      </c>
      <c r="B3" s="632" t="s">
        <v>323</v>
      </c>
      <c r="C3" s="634" t="s">
        <v>118</v>
      </c>
      <c r="D3" s="635"/>
      <c r="E3" s="628" t="s">
        <v>125</v>
      </c>
      <c r="F3" s="628"/>
      <c r="G3" s="571" t="s">
        <v>6</v>
      </c>
    </row>
    <row r="4" spans="1:7" s="38" customFormat="1" ht="21" customHeight="1">
      <c r="A4" s="631"/>
      <c r="B4" s="633"/>
      <c r="C4" s="636"/>
      <c r="D4" s="637"/>
      <c r="E4" s="458" t="s">
        <v>130</v>
      </c>
      <c r="F4" s="458" t="s">
        <v>320</v>
      </c>
      <c r="G4" s="629"/>
    </row>
    <row r="5" spans="1:7" s="38" customFormat="1" ht="21" customHeight="1">
      <c r="A5" s="214" t="s">
        <v>194</v>
      </c>
      <c r="B5" s="146" t="s">
        <v>371</v>
      </c>
      <c r="C5" s="147">
        <v>301</v>
      </c>
      <c r="D5" s="461" t="s">
        <v>62</v>
      </c>
      <c r="E5" s="52">
        <v>38114</v>
      </c>
      <c r="F5" s="52"/>
      <c r="G5" s="215">
        <f>SUM(E5:F5)</f>
        <v>38114</v>
      </c>
    </row>
    <row r="6" spans="1:7" s="38" customFormat="1" ht="21" customHeight="1">
      <c r="A6" s="216"/>
      <c r="B6" s="148" t="s">
        <v>195</v>
      </c>
      <c r="C6" s="149">
        <v>481</v>
      </c>
      <c r="D6" s="462" t="s">
        <v>182</v>
      </c>
      <c r="E6" s="150">
        <v>9989</v>
      </c>
      <c r="F6" s="150"/>
      <c r="G6" s="217">
        <f>SUM(E6:F6)</f>
        <v>9989</v>
      </c>
    </row>
    <row r="7" spans="1:7" s="38" customFormat="1" ht="21" customHeight="1">
      <c r="A7" s="219"/>
      <c r="B7" s="220" t="s">
        <v>196</v>
      </c>
      <c r="C7" s="71">
        <v>451</v>
      </c>
      <c r="D7" s="463" t="s">
        <v>329</v>
      </c>
      <c r="E7" s="221">
        <v>40</v>
      </c>
      <c r="F7" s="221"/>
      <c r="G7" s="222">
        <f t="shared" ref="G7:G34" si="0">SUM(E7:F7)</f>
        <v>40</v>
      </c>
    </row>
    <row r="8" spans="1:7" s="38" customFormat="1" ht="21" customHeight="1">
      <c r="A8" s="219"/>
      <c r="B8" s="223"/>
      <c r="C8" s="72">
        <v>471</v>
      </c>
      <c r="D8" s="464" t="s">
        <v>510</v>
      </c>
      <c r="E8" s="224">
        <v>56</v>
      </c>
      <c r="F8" s="224"/>
      <c r="G8" s="225">
        <f t="shared" si="0"/>
        <v>56</v>
      </c>
    </row>
    <row r="9" spans="1:7" s="38" customFormat="1" ht="21" customHeight="1">
      <c r="A9" s="219"/>
      <c r="B9" s="226"/>
      <c r="C9" s="73">
        <v>481</v>
      </c>
      <c r="D9" s="465" t="s">
        <v>182</v>
      </c>
      <c r="E9" s="227">
        <v>3956</v>
      </c>
      <c r="F9" s="227"/>
      <c r="G9" s="228">
        <f t="shared" si="0"/>
        <v>3956</v>
      </c>
    </row>
    <row r="10" spans="1:7" s="38" customFormat="1" ht="21" customHeight="1">
      <c r="A10" s="229"/>
      <c r="B10" s="223" t="s">
        <v>566</v>
      </c>
      <c r="C10" s="70">
        <v>361</v>
      </c>
      <c r="D10" s="48" t="s">
        <v>198</v>
      </c>
      <c r="E10" s="151">
        <v>18</v>
      </c>
      <c r="F10" s="151"/>
      <c r="G10" s="225">
        <f t="shared" si="0"/>
        <v>18</v>
      </c>
    </row>
    <row r="11" spans="1:7" s="38" customFormat="1" ht="21" customHeight="1">
      <c r="A11" s="230"/>
      <c r="B11" s="560"/>
      <c r="C11" s="424">
        <v>371</v>
      </c>
      <c r="D11" s="48" t="s">
        <v>184</v>
      </c>
      <c r="E11" s="558"/>
      <c r="F11" s="558">
        <v>144</v>
      </c>
      <c r="G11" s="225">
        <f t="shared" si="0"/>
        <v>144</v>
      </c>
    </row>
    <row r="12" spans="1:7" s="38" customFormat="1" ht="21" customHeight="1">
      <c r="A12" s="230"/>
      <c r="B12" s="231"/>
      <c r="C12" s="232">
        <v>481</v>
      </c>
      <c r="D12" s="466" t="s">
        <v>742</v>
      </c>
      <c r="E12" s="152">
        <v>5008</v>
      </c>
      <c r="F12" s="152"/>
      <c r="G12" s="228">
        <f t="shared" si="0"/>
        <v>5008</v>
      </c>
    </row>
    <row r="13" spans="1:7" s="38" customFormat="1" ht="21" customHeight="1">
      <c r="A13" s="230"/>
      <c r="B13" s="231" t="s">
        <v>562</v>
      </c>
      <c r="C13" s="232">
        <v>481</v>
      </c>
      <c r="D13" s="466" t="s">
        <v>9</v>
      </c>
      <c r="E13" s="152">
        <v>10000</v>
      </c>
      <c r="F13" s="152"/>
      <c r="G13" s="228">
        <f t="shared" si="0"/>
        <v>10000</v>
      </c>
    </row>
    <row r="14" spans="1:7" s="38" customFormat="1" ht="21" customHeight="1">
      <c r="A14" s="230"/>
      <c r="B14" s="61" t="s">
        <v>563</v>
      </c>
      <c r="C14" s="62">
        <v>481</v>
      </c>
      <c r="D14" s="467" t="s">
        <v>9</v>
      </c>
      <c r="E14" s="150">
        <v>2563</v>
      </c>
      <c r="F14" s="150"/>
      <c r="G14" s="218">
        <f t="shared" si="0"/>
        <v>2563</v>
      </c>
    </row>
    <row r="15" spans="1:7" s="38" customFormat="1" ht="21" customHeight="1">
      <c r="A15" s="230"/>
      <c r="B15" s="234" t="s">
        <v>411</v>
      </c>
      <c r="C15" s="70">
        <v>221</v>
      </c>
      <c r="D15" s="48" t="s">
        <v>43</v>
      </c>
      <c r="E15" s="151"/>
      <c r="F15" s="151">
        <v>182</v>
      </c>
      <c r="G15" s="225">
        <f t="shared" si="0"/>
        <v>182</v>
      </c>
    </row>
    <row r="16" spans="1:7" s="38" customFormat="1" ht="21" customHeight="1">
      <c r="A16" s="230"/>
      <c r="B16" s="233"/>
      <c r="C16" s="70">
        <v>231</v>
      </c>
      <c r="D16" s="48" t="s">
        <v>46</v>
      </c>
      <c r="E16" s="151">
        <v>20</v>
      </c>
      <c r="F16" s="151">
        <v>1340</v>
      </c>
      <c r="G16" s="225">
        <f t="shared" si="0"/>
        <v>1360</v>
      </c>
    </row>
    <row r="17" spans="1:7" s="38" customFormat="1" ht="21" customHeight="1">
      <c r="A17" s="230"/>
      <c r="B17" s="233"/>
      <c r="C17" s="70">
        <v>241</v>
      </c>
      <c r="D17" s="48" t="s">
        <v>47</v>
      </c>
      <c r="E17" s="151"/>
      <c r="F17" s="151">
        <v>190</v>
      </c>
      <c r="G17" s="225">
        <f t="shared" si="0"/>
        <v>190</v>
      </c>
    </row>
    <row r="18" spans="1:7" s="38" customFormat="1" ht="21" customHeight="1">
      <c r="A18" s="230"/>
      <c r="B18" s="233"/>
      <c r="C18" s="70">
        <v>255</v>
      </c>
      <c r="D18" s="48" t="s">
        <v>52</v>
      </c>
      <c r="E18" s="151"/>
      <c r="F18" s="151">
        <v>1182</v>
      </c>
      <c r="G18" s="225">
        <f t="shared" si="0"/>
        <v>1182</v>
      </c>
    </row>
    <row r="19" spans="1:7" s="38" customFormat="1" ht="21" customHeight="1">
      <c r="A19" s="230"/>
      <c r="B19" s="233"/>
      <c r="C19" s="70">
        <v>261</v>
      </c>
      <c r="D19" s="48" t="s">
        <v>54</v>
      </c>
      <c r="E19" s="151">
        <v>322</v>
      </c>
      <c r="F19" s="151">
        <v>295</v>
      </c>
      <c r="G19" s="225">
        <f t="shared" si="0"/>
        <v>617</v>
      </c>
    </row>
    <row r="20" spans="1:7" s="38" customFormat="1" ht="21" customHeight="1">
      <c r="A20" s="230"/>
      <c r="B20" s="233"/>
      <c r="C20" s="70">
        <v>262</v>
      </c>
      <c r="D20" s="48" t="s">
        <v>55</v>
      </c>
      <c r="E20" s="151">
        <v>90</v>
      </c>
      <c r="F20" s="151">
        <v>1350</v>
      </c>
      <c r="G20" s="225">
        <f t="shared" si="0"/>
        <v>1440</v>
      </c>
    </row>
    <row r="21" spans="1:7" s="38" customFormat="1" ht="21" customHeight="1">
      <c r="A21" s="230"/>
      <c r="B21" s="288"/>
      <c r="C21" s="70">
        <v>271</v>
      </c>
      <c r="D21" s="48" t="s">
        <v>743</v>
      </c>
      <c r="E21" s="293">
        <v>18</v>
      </c>
      <c r="F21" s="293"/>
      <c r="G21" s="225">
        <f t="shared" si="0"/>
        <v>18</v>
      </c>
    </row>
    <row r="22" spans="1:7" s="38" customFormat="1" ht="21" customHeight="1">
      <c r="A22" s="230"/>
      <c r="B22" s="233"/>
      <c r="C22" s="70">
        <v>351</v>
      </c>
      <c r="D22" s="48" t="s">
        <v>69</v>
      </c>
      <c r="E22" s="151"/>
      <c r="F22" s="151">
        <v>2708</v>
      </c>
      <c r="G22" s="225">
        <f t="shared" si="0"/>
        <v>2708</v>
      </c>
    </row>
    <row r="23" spans="1:7" s="38" customFormat="1" ht="21" customHeight="1">
      <c r="A23" s="230"/>
      <c r="B23" s="233"/>
      <c r="C23" s="70">
        <v>371</v>
      </c>
      <c r="D23" s="48" t="s">
        <v>11</v>
      </c>
      <c r="E23" s="151">
        <v>1206</v>
      </c>
      <c r="F23" s="151">
        <v>143</v>
      </c>
      <c r="G23" s="225">
        <f t="shared" si="0"/>
        <v>1349</v>
      </c>
    </row>
    <row r="24" spans="1:7" s="38" customFormat="1" ht="21" customHeight="1">
      <c r="A24" s="230"/>
      <c r="B24" s="233"/>
      <c r="C24" s="70">
        <v>401</v>
      </c>
      <c r="D24" s="48" t="s">
        <v>369</v>
      </c>
      <c r="E24" s="151"/>
      <c r="F24" s="151">
        <v>200</v>
      </c>
      <c r="G24" s="225">
        <f t="shared" si="0"/>
        <v>200</v>
      </c>
    </row>
    <row r="25" spans="1:7" s="38" customFormat="1" ht="21" customHeight="1">
      <c r="A25" s="230"/>
      <c r="B25" s="233"/>
      <c r="C25" s="70">
        <v>411</v>
      </c>
      <c r="D25" s="48" t="s">
        <v>75</v>
      </c>
      <c r="E25" s="151"/>
      <c r="F25" s="151">
        <v>108</v>
      </c>
      <c r="G25" s="225">
        <f t="shared" si="0"/>
        <v>108</v>
      </c>
    </row>
    <row r="26" spans="1:7" s="38" customFormat="1" ht="21" customHeight="1">
      <c r="A26" s="230"/>
      <c r="B26" s="233"/>
      <c r="C26" s="70">
        <v>442</v>
      </c>
      <c r="D26" s="48" t="s">
        <v>213</v>
      </c>
      <c r="E26" s="151"/>
      <c r="F26" s="151">
        <v>6</v>
      </c>
      <c r="G26" s="225">
        <f t="shared" si="0"/>
        <v>6</v>
      </c>
    </row>
    <row r="27" spans="1:7" s="38" customFormat="1" ht="21" customHeight="1">
      <c r="A27" s="230"/>
      <c r="B27" s="233"/>
      <c r="C27" s="70">
        <v>443</v>
      </c>
      <c r="D27" s="48" t="s">
        <v>210</v>
      </c>
      <c r="E27" s="151"/>
      <c r="F27" s="151">
        <v>4</v>
      </c>
      <c r="G27" s="225">
        <f t="shared" si="0"/>
        <v>4</v>
      </c>
    </row>
    <row r="28" spans="1:7" s="38" customFormat="1" ht="21" customHeight="1">
      <c r="A28" s="230"/>
      <c r="B28" s="288"/>
      <c r="C28" s="70">
        <v>444</v>
      </c>
      <c r="D28" s="48" t="s">
        <v>744</v>
      </c>
      <c r="E28" s="293">
        <v>18</v>
      </c>
      <c r="F28" s="293"/>
      <c r="G28" s="225">
        <f t="shared" si="0"/>
        <v>18</v>
      </c>
    </row>
    <row r="29" spans="1:7" s="38" customFormat="1" ht="21" customHeight="1">
      <c r="A29" s="230"/>
      <c r="B29" s="233"/>
      <c r="C29" s="70">
        <v>451</v>
      </c>
      <c r="D29" s="48" t="s">
        <v>370</v>
      </c>
      <c r="E29" s="151"/>
      <c r="F29" s="151">
        <v>264</v>
      </c>
      <c r="G29" s="225">
        <f t="shared" si="0"/>
        <v>264</v>
      </c>
    </row>
    <row r="30" spans="1:7" s="38" customFormat="1" ht="21" customHeight="1">
      <c r="A30" s="230"/>
      <c r="B30" s="233"/>
      <c r="C30" s="70">
        <v>471</v>
      </c>
      <c r="D30" s="48" t="s">
        <v>205</v>
      </c>
      <c r="E30" s="151">
        <v>608</v>
      </c>
      <c r="F30" s="151"/>
      <c r="G30" s="225">
        <f t="shared" si="0"/>
        <v>608</v>
      </c>
    </row>
    <row r="31" spans="1:7" s="38" customFormat="1" ht="21" customHeight="1">
      <c r="A31" s="230"/>
      <c r="B31" s="233"/>
      <c r="C31" s="70">
        <v>481</v>
      </c>
      <c r="D31" s="48" t="s">
        <v>240</v>
      </c>
      <c r="E31" s="151">
        <v>6570</v>
      </c>
      <c r="F31" s="151"/>
      <c r="G31" s="225">
        <f t="shared" si="0"/>
        <v>6570</v>
      </c>
    </row>
    <row r="32" spans="1:7" s="38" customFormat="1" ht="21" customHeight="1">
      <c r="A32" s="230"/>
      <c r="B32" s="233"/>
      <c r="C32" s="70">
        <v>491</v>
      </c>
      <c r="D32" s="48" t="s">
        <v>277</v>
      </c>
      <c r="E32" s="151">
        <v>60</v>
      </c>
      <c r="F32" s="151"/>
      <c r="G32" s="225">
        <f t="shared" si="0"/>
        <v>60</v>
      </c>
    </row>
    <row r="33" spans="1:7" s="38" customFormat="1" ht="21" customHeight="1">
      <c r="A33" s="230"/>
      <c r="B33" s="440"/>
      <c r="C33" s="232">
        <v>521</v>
      </c>
      <c r="D33" s="468" t="s">
        <v>93</v>
      </c>
      <c r="E33" s="447">
        <v>1052</v>
      </c>
      <c r="F33" s="447">
        <v>56</v>
      </c>
      <c r="G33" s="441">
        <f t="shared" si="0"/>
        <v>1108</v>
      </c>
    </row>
    <row r="34" spans="1:7" s="38" customFormat="1" ht="21" customHeight="1">
      <c r="A34" s="230"/>
      <c r="B34" s="233" t="s">
        <v>559</v>
      </c>
      <c r="C34" s="70">
        <v>411</v>
      </c>
      <c r="D34" s="48" t="s">
        <v>233</v>
      </c>
      <c r="E34" s="151"/>
      <c r="F34" s="151">
        <v>702</v>
      </c>
      <c r="G34" s="225">
        <f t="shared" si="0"/>
        <v>702</v>
      </c>
    </row>
    <row r="35" spans="1:7" s="38" customFormat="1" ht="21" customHeight="1">
      <c r="A35" s="230"/>
      <c r="B35" s="376" t="s">
        <v>745</v>
      </c>
      <c r="C35" s="377">
        <v>211</v>
      </c>
      <c r="D35" s="469" t="s">
        <v>457</v>
      </c>
      <c r="E35" s="470"/>
      <c r="F35" s="470">
        <v>2533</v>
      </c>
      <c r="G35" s="378">
        <f t="shared" ref="G35" si="1">SUM(E35:F35)</f>
        <v>2533</v>
      </c>
    </row>
    <row r="36" spans="1:7" s="38" customFormat="1" ht="21" customHeight="1">
      <c r="A36" s="235"/>
      <c r="B36" s="626" t="s">
        <v>110</v>
      </c>
      <c r="C36" s="627"/>
      <c r="D36" s="471"/>
      <c r="E36" s="264">
        <f>SUM(E5:E35)</f>
        <v>79708</v>
      </c>
      <c r="F36" s="264">
        <f>SUM(F5:F35)</f>
        <v>11407</v>
      </c>
      <c r="G36" s="265">
        <f>SUM(G5:G35)</f>
        <v>91115</v>
      </c>
    </row>
    <row r="37" spans="1:7" s="38" customFormat="1" ht="21" customHeight="1">
      <c r="A37" s="230" t="s">
        <v>146</v>
      </c>
      <c r="B37" s="233" t="s">
        <v>404</v>
      </c>
      <c r="C37" s="70">
        <v>241</v>
      </c>
      <c r="D37" s="48" t="s">
        <v>229</v>
      </c>
      <c r="E37" s="151"/>
      <c r="F37" s="151">
        <v>18</v>
      </c>
      <c r="G37" s="251">
        <f t="shared" ref="G37:G41" si="2">SUM(E37:F37)</f>
        <v>18</v>
      </c>
    </row>
    <row r="38" spans="1:7" s="38" customFormat="1" ht="21" customHeight="1">
      <c r="A38" s="230"/>
      <c r="B38" s="233"/>
      <c r="C38" s="70">
        <v>261</v>
      </c>
      <c r="D38" s="48" t="s">
        <v>185</v>
      </c>
      <c r="E38" s="151">
        <v>38</v>
      </c>
      <c r="F38" s="151"/>
      <c r="G38" s="251">
        <f t="shared" si="2"/>
        <v>38</v>
      </c>
    </row>
    <row r="39" spans="1:7" s="38" customFormat="1" ht="21" customHeight="1">
      <c r="A39" s="230"/>
      <c r="B39" s="233"/>
      <c r="C39" s="70">
        <v>371</v>
      </c>
      <c r="D39" s="48" t="s">
        <v>184</v>
      </c>
      <c r="E39" s="151"/>
      <c r="F39" s="151">
        <v>180</v>
      </c>
      <c r="G39" s="251">
        <f t="shared" si="2"/>
        <v>180</v>
      </c>
    </row>
    <row r="40" spans="1:7" s="38" customFormat="1" ht="21" customHeight="1">
      <c r="A40" s="230"/>
      <c r="B40" s="233"/>
      <c r="C40" s="70">
        <v>401</v>
      </c>
      <c r="D40" s="48" t="s">
        <v>230</v>
      </c>
      <c r="E40" s="151"/>
      <c r="F40" s="151">
        <v>260</v>
      </c>
      <c r="G40" s="251">
        <f t="shared" si="2"/>
        <v>260</v>
      </c>
    </row>
    <row r="41" spans="1:7" s="38" customFormat="1" ht="21" customHeight="1">
      <c r="A41" s="230"/>
      <c r="B41" s="231"/>
      <c r="C41" s="232">
        <v>481</v>
      </c>
      <c r="D41" s="466" t="s">
        <v>182</v>
      </c>
      <c r="E41" s="152">
        <v>4995</v>
      </c>
      <c r="F41" s="152"/>
      <c r="G41" s="254">
        <f t="shared" si="2"/>
        <v>4995</v>
      </c>
    </row>
    <row r="42" spans="1:7" s="38" customFormat="1" ht="21" customHeight="1">
      <c r="A42" s="230"/>
      <c r="B42" s="379" t="s">
        <v>557</v>
      </c>
      <c r="C42" s="380">
        <v>261</v>
      </c>
      <c r="D42" s="472" t="s">
        <v>185</v>
      </c>
      <c r="E42" s="385">
        <v>18</v>
      </c>
      <c r="F42" s="385"/>
      <c r="G42" s="386">
        <f>SUM(E42:F42)</f>
        <v>18</v>
      </c>
    </row>
    <row r="43" spans="1:7" s="38" customFormat="1" ht="21" customHeight="1">
      <c r="A43" s="230"/>
      <c r="B43" s="288"/>
      <c r="C43" s="422">
        <v>481</v>
      </c>
      <c r="D43" s="48" t="s">
        <v>742</v>
      </c>
      <c r="E43" s="293">
        <v>13094</v>
      </c>
      <c r="F43" s="293"/>
      <c r="G43" s="251">
        <f>SUM(E43:F43)</f>
        <v>13094</v>
      </c>
    </row>
    <row r="44" spans="1:7" s="38" customFormat="1" ht="21" customHeight="1">
      <c r="A44" s="230"/>
      <c r="B44" s="231"/>
      <c r="C44" s="381">
        <v>491</v>
      </c>
      <c r="D44" s="466" t="s">
        <v>277</v>
      </c>
      <c r="E44" s="152">
        <v>440</v>
      </c>
      <c r="F44" s="152"/>
      <c r="G44" s="254">
        <f>SUM(E44:F44)</f>
        <v>440</v>
      </c>
    </row>
    <row r="45" spans="1:7" s="38" customFormat="1" ht="21" customHeight="1">
      <c r="A45" s="236"/>
      <c r="B45" s="626" t="s">
        <v>110</v>
      </c>
      <c r="C45" s="627"/>
      <c r="D45" s="471"/>
      <c r="E45" s="264">
        <f>SUM(E37:E44)</f>
        <v>18585</v>
      </c>
      <c r="F45" s="264">
        <f>SUM(F37:F44)</f>
        <v>458</v>
      </c>
      <c r="G45" s="473">
        <f>SUM(G37:G44)</f>
        <v>19043</v>
      </c>
    </row>
    <row r="46" spans="1:7" s="38" customFormat="1" ht="21" customHeight="1">
      <c r="A46" s="230" t="s">
        <v>2</v>
      </c>
      <c r="B46" s="428" t="s">
        <v>747</v>
      </c>
      <c r="C46" s="442">
        <v>161</v>
      </c>
      <c r="D46" s="474" t="s">
        <v>188</v>
      </c>
      <c r="E46" s="475">
        <v>36</v>
      </c>
      <c r="F46" s="475"/>
      <c r="G46" s="476">
        <f>SUM(E46:F46)</f>
        <v>36</v>
      </c>
    </row>
    <row r="47" spans="1:7" s="38" customFormat="1" ht="21" customHeight="1">
      <c r="A47" s="230"/>
      <c r="B47" s="233" t="s">
        <v>746</v>
      </c>
      <c r="C47" s="70">
        <v>421</v>
      </c>
      <c r="D47" s="48" t="s">
        <v>186</v>
      </c>
      <c r="E47" s="151"/>
      <c r="F47" s="151">
        <v>360</v>
      </c>
      <c r="G47" s="251">
        <f>SUM(E47:F47)</f>
        <v>360</v>
      </c>
    </row>
    <row r="48" spans="1:7" s="38" customFormat="1" ht="21" customHeight="1">
      <c r="A48" s="230"/>
      <c r="B48" s="231"/>
      <c r="C48" s="232">
        <v>444</v>
      </c>
      <c r="D48" s="466" t="s">
        <v>220</v>
      </c>
      <c r="E48" s="152">
        <v>220</v>
      </c>
      <c r="F48" s="152"/>
      <c r="G48" s="254">
        <f>SUM(E48:F48)</f>
        <v>220</v>
      </c>
    </row>
    <row r="49" spans="1:7" s="38" customFormat="1" ht="21" customHeight="1">
      <c r="A49" s="230"/>
      <c r="B49" s="233" t="s">
        <v>748</v>
      </c>
      <c r="C49" s="70">
        <v>51</v>
      </c>
      <c r="D49" s="48" t="s">
        <v>24</v>
      </c>
      <c r="E49" s="151"/>
      <c r="F49" s="151">
        <v>940</v>
      </c>
      <c r="G49" s="251">
        <f>SUM(E49:F49)</f>
        <v>940</v>
      </c>
    </row>
    <row r="50" spans="1:7" s="38" customFormat="1" ht="21" customHeight="1">
      <c r="A50" s="230"/>
      <c r="B50" s="233"/>
      <c r="C50" s="70">
        <v>221</v>
      </c>
      <c r="D50" s="48" t="s">
        <v>238</v>
      </c>
      <c r="E50" s="151"/>
      <c r="F50" s="151">
        <v>9</v>
      </c>
      <c r="G50" s="251">
        <f t="shared" ref="G50:G99" si="3">SUM(E50:F50)</f>
        <v>9</v>
      </c>
    </row>
    <row r="51" spans="1:7" s="38" customFormat="1" ht="21" customHeight="1">
      <c r="A51" s="230"/>
      <c r="B51" s="233"/>
      <c r="C51" s="70">
        <v>241</v>
      </c>
      <c r="D51" s="48" t="s">
        <v>47</v>
      </c>
      <c r="E51" s="151"/>
      <c r="F51" s="151">
        <v>110</v>
      </c>
      <c r="G51" s="251">
        <f t="shared" si="3"/>
        <v>110</v>
      </c>
    </row>
    <row r="52" spans="1:7" s="38" customFormat="1" ht="21" customHeight="1">
      <c r="A52" s="230"/>
      <c r="B52" s="233"/>
      <c r="C52" s="70">
        <v>261</v>
      </c>
      <c r="D52" s="48" t="s">
        <v>185</v>
      </c>
      <c r="E52" s="151"/>
      <c r="F52" s="151">
        <v>36</v>
      </c>
      <c r="G52" s="251">
        <f t="shared" si="3"/>
        <v>36</v>
      </c>
    </row>
    <row r="53" spans="1:7" s="38" customFormat="1" ht="21" customHeight="1">
      <c r="A53" s="230"/>
      <c r="B53" s="288"/>
      <c r="C53" s="70">
        <v>262</v>
      </c>
      <c r="D53" s="48" t="s">
        <v>206</v>
      </c>
      <c r="E53" s="293"/>
      <c r="F53" s="293">
        <v>1</v>
      </c>
      <c r="G53" s="251">
        <f t="shared" si="3"/>
        <v>1</v>
      </c>
    </row>
    <row r="54" spans="1:7" s="38" customFormat="1" ht="21" customHeight="1">
      <c r="A54" s="230"/>
      <c r="B54" s="233"/>
      <c r="C54" s="70">
        <v>371</v>
      </c>
      <c r="D54" s="48" t="s">
        <v>11</v>
      </c>
      <c r="E54" s="151"/>
      <c r="F54" s="151">
        <v>144</v>
      </c>
      <c r="G54" s="251">
        <f t="shared" si="3"/>
        <v>144</v>
      </c>
    </row>
    <row r="55" spans="1:7" s="38" customFormat="1" ht="21" customHeight="1">
      <c r="A55" s="230"/>
      <c r="B55" s="233"/>
      <c r="C55" s="70">
        <v>421</v>
      </c>
      <c r="D55" s="48" t="s">
        <v>76</v>
      </c>
      <c r="E55" s="151"/>
      <c r="F55" s="151">
        <v>252</v>
      </c>
      <c r="G55" s="251">
        <f t="shared" si="3"/>
        <v>252</v>
      </c>
    </row>
    <row r="56" spans="1:7" s="38" customFormat="1" ht="21" customHeight="1">
      <c r="A56" s="230"/>
      <c r="B56" s="233"/>
      <c r="C56" s="70">
        <v>451</v>
      </c>
      <c r="D56" s="48" t="s">
        <v>329</v>
      </c>
      <c r="E56" s="151"/>
      <c r="F56" s="151">
        <v>678</v>
      </c>
      <c r="G56" s="251">
        <f t="shared" si="3"/>
        <v>678</v>
      </c>
    </row>
    <row r="57" spans="1:7" s="38" customFormat="1" ht="21" customHeight="1">
      <c r="A57" s="230"/>
      <c r="B57" s="233"/>
      <c r="C57" s="70">
        <v>471</v>
      </c>
      <c r="D57" s="48" t="s">
        <v>205</v>
      </c>
      <c r="E57" s="151"/>
      <c r="F57" s="151">
        <v>250</v>
      </c>
      <c r="G57" s="251">
        <f t="shared" si="3"/>
        <v>250</v>
      </c>
    </row>
    <row r="58" spans="1:7" s="38" customFormat="1" ht="21" customHeight="1">
      <c r="A58" s="230"/>
      <c r="B58" s="231"/>
      <c r="C58" s="232">
        <v>521</v>
      </c>
      <c r="D58" s="466" t="s">
        <v>264</v>
      </c>
      <c r="E58" s="152"/>
      <c r="F58" s="152">
        <v>20</v>
      </c>
      <c r="G58" s="254">
        <f t="shared" si="3"/>
        <v>20</v>
      </c>
    </row>
    <row r="59" spans="1:7" s="38" customFormat="1" ht="21" customHeight="1">
      <c r="A59" s="230"/>
      <c r="B59" s="61" t="s">
        <v>412</v>
      </c>
      <c r="C59" s="62">
        <v>211</v>
      </c>
      <c r="D59" s="467" t="s">
        <v>424</v>
      </c>
      <c r="E59" s="150"/>
      <c r="F59" s="150">
        <v>3032</v>
      </c>
      <c r="G59" s="217">
        <f t="shared" si="3"/>
        <v>3032</v>
      </c>
    </row>
    <row r="60" spans="1:7" s="38" customFormat="1" ht="21" customHeight="1">
      <c r="A60" s="230"/>
      <c r="B60" s="233" t="s">
        <v>567</v>
      </c>
      <c r="C60" s="70">
        <v>421</v>
      </c>
      <c r="D60" s="48" t="s">
        <v>500</v>
      </c>
      <c r="E60" s="151"/>
      <c r="F60" s="151">
        <v>18</v>
      </c>
      <c r="G60" s="251">
        <f t="shared" ref="G60" si="4">SUM(E60:F60)</f>
        <v>18</v>
      </c>
    </row>
    <row r="61" spans="1:7" s="38" customFormat="1" ht="21" customHeight="1">
      <c r="A61" s="230"/>
      <c r="B61" s="61" t="s">
        <v>568</v>
      </c>
      <c r="C61" s="62">
        <v>421</v>
      </c>
      <c r="D61" s="467" t="s">
        <v>212</v>
      </c>
      <c r="E61" s="150"/>
      <c r="F61" s="150">
        <v>198</v>
      </c>
      <c r="G61" s="217">
        <f t="shared" si="3"/>
        <v>198</v>
      </c>
    </row>
    <row r="62" spans="1:7" s="38" customFormat="1" ht="21" customHeight="1">
      <c r="A62" s="230"/>
      <c r="B62" s="233" t="s">
        <v>192</v>
      </c>
      <c r="C62" s="70">
        <v>371</v>
      </c>
      <c r="D62" s="48" t="s">
        <v>184</v>
      </c>
      <c r="E62" s="151">
        <v>40</v>
      </c>
      <c r="F62" s="151"/>
      <c r="G62" s="251">
        <f t="shared" si="3"/>
        <v>40</v>
      </c>
    </row>
    <row r="63" spans="1:7" s="38" customFormat="1" ht="21" customHeight="1">
      <c r="A63" s="230"/>
      <c r="B63" s="288"/>
      <c r="C63" s="70">
        <v>444</v>
      </c>
      <c r="D63" s="48" t="s">
        <v>744</v>
      </c>
      <c r="E63" s="293">
        <v>4820</v>
      </c>
      <c r="F63" s="293"/>
      <c r="G63" s="251">
        <f t="shared" si="3"/>
        <v>4820</v>
      </c>
    </row>
    <row r="64" spans="1:7" s="38" customFormat="1" ht="21" customHeight="1">
      <c r="A64" s="230"/>
      <c r="B64" s="233"/>
      <c r="C64" s="70">
        <v>471</v>
      </c>
      <c r="D64" s="48" t="s">
        <v>749</v>
      </c>
      <c r="E64" s="151">
        <v>240</v>
      </c>
      <c r="F64" s="151"/>
      <c r="G64" s="251">
        <f t="shared" si="3"/>
        <v>240</v>
      </c>
    </row>
    <row r="65" spans="1:7" s="38" customFormat="1" ht="21" customHeight="1">
      <c r="A65" s="230"/>
      <c r="B65" s="59" t="s">
        <v>750</v>
      </c>
      <c r="C65" s="60">
        <v>211</v>
      </c>
      <c r="D65" s="477" t="s">
        <v>457</v>
      </c>
      <c r="E65" s="478"/>
      <c r="F65" s="478">
        <v>54</v>
      </c>
      <c r="G65" s="479">
        <f t="shared" si="3"/>
        <v>54</v>
      </c>
    </row>
    <row r="66" spans="1:7" s="38" customFormat="1" ht="21" customHeight="1">
      <c r="A66" s="230"/>
      <c r="B66" s="61" t="s">
        <v>389</v>
      </c>
      <c r="C66" s="62">
        <v>401</v>
      </c>
      <c r="D66" s="467" t="s">
        <v>390</v>
      </c>
      <c r="E66" s="150"/>
      <c r="F66" s="150">
        <v>800</v>
      </c>
      <c r="G66" s="217">
        <f t="shared" si="3"/>
        <v>800</v>
      </c>
    </row>
    <row r="67" spans="1:7" s="38" customFormat="1" ht="21" customHeight="1">
      <c r="A67" s="230"/>
      <c r="B67" s="233" t="s">
        <v>558</v>
      </c>
      <c r="C67" s="70">
        <v>351</v>
      </c>
      <c r="D67" s="48" t="s">
        <v>216</v>
      </c>
      <c r="E67" s="151"/>
      <c r="F67" s="151">
        <v>1920</v>
      </c>
      <c r="G67" s="251">
        <f t="shared" si="3"/>
        <v>1920</v>
      </c>
    </row>
    <row r="68" spans="1:7" s="38" customFormat="1" ht="21" customHeight="1">
      <c r="A68" s="230"/>
      <c r="B68" s="233"/>
      <c r="C68" s="70">
        <v>421</v>
      </c>
      <c r="D68" s="48" t="s">
        <v>212</v>
      </c>
      <c r="E68" s="151"/>
      <c r="F68" s="151">
        <v>144</v>
      </c>
      <c r="G68" s="251">
        <f t="shared" si="3"/>
        <v>144</v>
      </c>
    </row>
    <row r="69" spans="1:7" s="38" customFormat="1" ht="21" customHeight="1">
      <c r="A69" s="230"/>
      <c r="B69" s="233"/>
      <c r="C69" s="70">
        <v>451</v>
      </c>
      <c r="D69" s="48" t="s">
        <v>329</v>
      </c>
      <c r="E69" s="151">
        <v>56</v>
      </c>
      <c r="F69" s="151"/>
      <c r="G69" s="251">
        <f t="shared" si="3"/>
        <v>56</v>
      </c>
    </row>
    <row r="70" spans="1:7" s="38" customFormat="1" ht="21" customHeight="1">
      <c r="A70" s="230"/>
      <c r="B70" s="61" t="s">
        <v>554</v>
      </c>
      <c r="C70" s="62">
        <v>371</v>
      </c>
      <c r="D70" s="467" t="s">
        <v>184</v>
      </c>
      <c r="E70" s="150"/>
      <c r="F70" s="150">
        <v>140</v>
      </c>
      <c r="G70" s="217">
        <f t="shared" si="3"/>
        <v>140</v>
      </c>
    </row>
    <row r="71" spans="1:7" s="38" customFormat="1" ht="21" customHeight="1">
      <c r="A71" s="230"/>
      <c r="B71" s="233" t="s">
        <v>565</v>
      </c>
      <c r="C71" s="70">
        <v>91</v>
      </c>
      <c r="D71" s="48" t="s">
        <v>383</v>
      </c>
      <c r="E71" s="151">
        <v>1298</v>
      </c>
      <c r="F71" s="151"/>
      <c r="G71" s="251">
        <f t="shared" si="3"/>
        <v>1298</v>
      </c>
    </row>
    <row r="72" spans="1:7" s="38" customFormat="1" ht="21" customHeight="1">
      <c r="A72" s="230"/>
      <c r="B72" s="233"/>
      <c r="C72" s="70">
        <v>112</v>
      </c>
      <c r="D72" s="48" t="s">
        <v>751</v>
      </c>
      <c r="E72" s="151">
        <v>660</v>
      </c>
      <c r="F72" s="151"/>
      <c r="G72" s="251">
        <f t="shared" si="3"/>
        <v>660</v>
      </c>
    </row>
    <row r="73" spans="1:7" s="38" customFormat="1" ht="21" customHeight="1">
      <c r="A73" s="230"/>
      <c r="B73" s="233"/>
      <c r="C73" s="70">
        <v>231</v>
      </c>
      <c r="D73" s="48" t="s">
        <v>423</v>
      </c>
      <c r="E73" s="151"/>
      <c r="F73" s="151">
        <v>1140</v>
      </c>
      <c r="G73" s="251">
        <f t="shared" si="3"/>
        <v>1140</v>
      </c>
    </row>
    <row r="74" spans="1:7" s="38" customFormat="1" ht="21" customHeight="1">
      <c r="A74" s="230"/>
      <c r="B74" s="233"/>
      <c r="C74" s="70">
        <v>255</v>
      </c>
      <c r="D74" s="48" t="s">
        <v>204</v>
      </c>
      <c r="E74" s="151"/>
      <c r="F74" s="151">
        <v>76</v>
      </c>
      <c r="G74" s="251">
        <f t="shared" si="3"/>
        <v>76</v>
      </c>
    </row>
    <row r="75" spans="1:7" s="38" customFormat="1" ht="21" customHeight="1">
      <c r="A75" s="230"/>
      <c r="B75" s="233"/>
      <c r="C75" s="70">
        <v>261</v>
      </c>
      <c r="D75" s="48" t="s">
        <v>185</v>
      </c>
      <c r="E75" s="151"/>
      <c r="F75" s="151">
        <v>63</v>
      </c>
      <c r="G75" s="251">
        <f t="shared" si="3"/>
        <v>63</v>
      </c>
    </row>
    <row r="76" spans="1:7" s="38" customFormat="1" ht="21" customHeight="1">
      <c r="A76" s="230"/>
      <c r="B76" s="233"/>
      <c r="C76" s="70">
        <v>401</v>
      </c>
      <c r="D76" s="48" t="s">
        <v>263</v>
      </c>
      <c r="E76" s="151"/>
      <c r="F76" s="151">
        <v>36</v>
      </c>
      <c r="G76" s="251">
        <f t="shared" si="3"/>
        <v>36</v>
      </c>
    </row>
    <row r="77" spans="1:7" s="38" customFormat="1" ht="21" customHeight="1">
      <c r="A77" s="230"/>
      <c r="B77" s="233"/>
      <c r="C77" s="70">
        <v>421</v>
      </c>
      <c r="D77" s="48" t="s">
        <v>212</v>
      </c>
      <c r="E77" s="151">
        <v>36</v>
      </c>
      <c r="F77" s="151">
        <v>4068</v>
      </c>
      <c r="G77" s="251">
        <f t="shared" si="3"/>
        <v>4104</v>
      </c>
    </row>
    <row r="78" spans="1:7" s="38" customFormat="1" ht="21" customHeight="1">
      <c r="A78" s="230"/>
      <c r="B78" s="233"/>
      <c r="C78" s="70">
        <v>444</v>
      </c>
      <c r="D78" s="48" t="s">
        <v>241</v>
      </c>
      <c r="E78" s="151">
        <v>1300</v>
      </c>
      <c r="F78" s="151">
        <v>20</v>
      </c>
      <c r="G78" s="251">
        <f t="shared" si="3"/>
        <v>1320</v>
      </c>
    </row>
    <row r="79" spans="1:7" s="38" customFormat="1" ht="21" customHeight="1">
      <c r="A79" s="230"/>
      <c r="B79" s="233"/>
      <c r="C79" s="70">
        <v>471</v>
      </c>
      <c r="D79" s="48" t="s">
        <v>202</v>
      </c>
      <c r="E79" s="151"/>
      <c r="F79" s="151">
        <v>20</v>
      </c>
      <c r="G79" s="251">
        <f t="shared" si="3"/>
        <v>20</v>
      </c>
    </row>
    <row r="80" spans="1:7" s="38" customFormat="1" ht="21" customHeight="1">
      <c r="A80" s="230"/>
      <c r="B80" s="288"/>
      <c r="C80" s="70">
        <v>491</v>
      </c>
      <c r="D80" s="48" t="s">
        <v>277</v>
      </c>
      <c r="E80" s="293">
        <v>20</v>
      </c>
      <c r="F80" s="293"/>
      <c r="G80" s="251">
        <f t="shared" si="3"/>
        <v>20</v>
      </c>
    </row>
    <row r="81" spans="1:7" s="38" customFormat="1" ht="21" customHeight="1">
      <c r="A81" s="230"/>
      <c r="B81" s="233"/>
      <c r="C81" s="70">
        <v>531</v>
      </c>
      <c r="D81" s="48" t="s">
        <v>313</v>
      </c>
      <c r="E81" s="151"/>
      <c r="F81" s="151">
        <v>20</v>
      </c>
      <c r="G81" s="251">
        <f t="shared" si="3"/>
        <v>20</v>
      </c>
    </row>
    <row r="82" spans="1:7" s="38" customFormat="1" ht="21" customHeight="1">
      <c r="A82" s="230"/>
      <c r="B82" s="379" t="s">
        <v>402</v>
      </c>
      <c r="C82" s="382">
        <v>23</v>
      </c>
      <c r="D82" s="472" t="s">
        <v>20</v>
      </c>
      <c r="E82" s="385"/>
      <c r="F82" s="385">
        <v>1764</v>
      </c>
      <c r="G82" s="386">
        <f t="shared" si="3"/>
        <v>1764</v>
      </c>
    </row>
    <row r="83" spans="1:7" s="38" customFormat="1" ht="21" customHeight="1">
      <c r="A83" s="230"/>
      <c r="B83" s="233"/>
      <c r="C83" s="70">
        <v>51</v>
      </c>
      <c r="D83" s="48" t="s">
        <v>456</v>
      </c>
      <c r="E83" s="151"/>
      <c r="F83" s="151">
        <v>18</v>
      </c>
      <c r="G83" s="251">
        <f t="shared" si="3"/>
        <v>18</v>
      </c>
    </row>
    <row r="84" spans="1:7" s="38" customFormat="1" ht="21" customHeight="1">
      <c r="A84" s="230"/>
      <c r="B84" s="233"/>
      <c r="C84" s="70">
        <v>91</v>
      </c>
      <c r="D84" s="48" t="s">
        <v>383</v>
      </c>
      <c r="E84" s="151">
        <v>520</v>
      </c>
      <c r="F84" s="151"/>
      <c r="G84" s="251">
        <f t="shared" si="3"/>
        <v>520</v>
      </c>
    </row>
    <row r="85" spans="1:7" s="38" customFormat="1" ht="21" customHeight="1">
      <c r="A85" s="230"/>
      <c r="B85" s="233"/>
      <c r="C85" s="70">
        <v>221</v>
      </c>
      <c r="D85" s="48" t="s">
        <v>238</v>
      </c>
      <c r="E85" s="151"/>
      <c r="F85" s="151">
        <v>18</v>
      </c>
      <c r="G85" s="251">
        <f t="shared" si="3"/>
        <v>18</v>
      </c>
    </row>
    <row r="86" spans="1:7" s="38" customFormat="1" ht="21" customHeight="1">
      <c r="A86" s="230"/>
      <c r="B86" s="233"/>
      <c r="C86" s="70">
        <v>222</v>
      </c>
      <c r="D86" s="48" t="s">
        <v>752</v>
      </c>
      <c r="E86" s="151"/>
      <c r="F86" s="151">
        <v>5191</v>
      </c>
      <c r="G86" s="251">
        <f t="shared" si="3"/>
        <v>5191</v>
      </c>
    </row>
    <row r="87" spans="1:7" s="38" customFormat="1" ht="21" customHeight="1">
      <c r="A87" s="230"/>
      <c r="B87" s="288"/>
      <c r="C87" s="70">
        <v>241</v>
      </c>
      <c r="D87" s="48" t="s">
        <v>753</v>
      </c>
      <c r="E87" s="293"/>
      <c r="F87" s="293">
        <v>56</v>
      </c>
      <c r="G87" s="251">
        <f t="shared" si="3"/>
        <v>56</v>
      </c>
    </row>
    <row r="88" spans="1:7" s="38" customFormat="1" ht="21" customHeight="1">
      <c r="A88" s="230"/>
      <c r="B88" s="233"/>
      <c r="C88" s="70">
        <v>255</v>
      </c>
      <c r="D88" s="48" t="s">
        <v>204</v>
      </c>
      <c r="E88" s="151"/>
      <c r="F88" s="151">
        <v>36</v>
      </c>
      <c r="G88" s="251">
        <f t="shared" si="3"/>
        <v>36</v>
      </c>
    </row>
    <row r="89" spans="1:7" s="38" customFormat="1" ht="21" customHeight="1">
      <c r="A89" s="230"/>
      <c r="B89" s="233"/>
      <c r="C89" s="70">
        <v>256</v>
      </c>
      <c r="D89" s="48" t="s">
        <v>391</v>
      </c>
      <c r="E89" s="151"/>
      <c r="F89" s="151">
        <v>98</v>
      </c>
      <c r="G89" s="251">
        <f t="shared" si="3"/>
        <v>98</v>
      </c>
    </row>
    <row r="90" spans="1:7" s="38" customFormat="1" ht="21" customHeight="1">
      <c r="A90" s="230"/>
      <c r="B90" s="233"/>
      <c r="C90" s="70">
        <v>261</v>
      </c>
      <c r="D90" s="48" t="s">
        <v>54</v>
      </c>
      <c r="E90" s="151"/>
      <c r="F90" s="151">
        <v>20</v>
      </c>
      <c r="G90" s="251">
        <f t="shared" si="3"/>
        <v>20</v>
      </c>
    </row>
    <row r="91" spans="1:7" s="38" customFormat="1" ht="21" customHeight="1">
      <c r="A91" s="230"/>
      <c r="B91" s="233"/>
      <c r="C91" s="70">
        <v>262</v>
      </c>
      <c r="D91" s="48" t="s">
        <v>206</v>
      </c>
      <c r="E91" s="151"/>
      <c r="F91" s="151">
        <v>90</v>
      </c>
      <c r="G91" s="251">
        <f t="shared" si="3"/>
        <v>90</v>
      </c>
    </row>
    <row r="92" spans="1:7" s="38" customFormat="1" ht="21" customHeight="1">
      <c r="A92" s="230"/>
      <c r="B92" s="233"/>
      <c r="C92" s="70">
        <v>351</v>
      </c>
      <c r="D92" s="48" t="s">
        <v>216</v>
      </c>
      <c r="E92" s="151">
        <v>36</v>
      </c>
      <c r="F92" s="151">
        <v>126</v>
      </c>
      <c r="G92" s="251">
        <f t="shared" si="3"/>
        <v>162</v>
      </c>
    </row>
    <row r="93" spans="1:7" s="38" customFormat="1" ht="21" customHeight="1">
      <c r="A93" s="230"/>
      <c r="B93" s="288"/>
      <c r="C93" s="70">
        <v>361</v>
      </c>
      <c r="D93" s="48" t="s">
        <v>754</v>
      </c>
      <c r="E93" s="293"/>
      <c r="F93" s="293">
        <v>18</v>
      </c>
      <c r="G93" s="251">
        <f t="shared" si="3"/>
        <v>18</v>
      </c>
    </row>
    <row r="94" spans="1:7" s="38" customFormat="1" ht="21" customHeight="1">
      <c r="A94" s="230"/>
      <c r="B94" s="233"/>
      <c r="C94" s="70">
        <v>371</v>
      </c>
      <c r="D94" s="48" t="s">
        <v>184</v>
      </c>
      <c r="E94" s="151"/>
      <c r="F94" s="151">
        <v>342</v>
      </c>
      <c r="G94" s="251">
        <f t="shared" si="3"/>
        <v>342</v>
      </c>
    </row>
    <row r="95" spans="1:7" s="38" customFormat="1" ht="21" customHeight="1">
      <c r="A95" s="230"/>
      <c r="B95" s="288"/>
      <c r="C95" s="70">
        <v>401</v>
      </c>
      <c r="D95" s="48" t="s">
        <v>501</v>
      </c>
      <c r="E95" s="293"/>
      <c r="F95" s="293">
        <v>18</v>
      </c>
      <c r="G95" s="251">
        <f t="shared" si="3"/>
        <v>18</v>
      </c>
    </row>
    <row r="96" spans="1:7" s="38" customFormat="1" ht="21" customHeight="1">
      <c r="A96" s="230"/>
      <c r="B96" s="233"/>
      <c r="C96" s="70">
        <v>421</v>
      </c>
      <c r="D96" s="48" t="s">
        <v>212</v>
      </c>
      <c r="E96" s="151">
        <v>18</v>
      </c>
      <c r="F96" s="151">
        <v>974</v>
      </c>
      <c r="G96" s="251">
        <f t="shared" si="3"/>
        <v>992</v>
      </c>
    </row>
    <row r="97" spans="1:7" s="38" customFormat="1" ht="21" customHeight="1">
      <c r="A97" s="230"/>
      <c r="B97" s="233"/>
      <c r="C97" s="70">
        <v>442</v>
      </c>
      <c r="D97" s="48" t="s">
        <v>213</v>
      </c>
      <c r="E97" s="151"/>
      <c r="F97" s="151">
        <v>18</v>
      </c>
      <c r="G97" s="251">
        <f t="shared" si="3"/>
        <v>18</v>
      </c>
    </row>
    <row r="98" spans="1:7" s="38" customFormat="1" ht="21" customHeight="1">
      <c r="A98" s="230"/>
      <c r="B98" s="288"/>
      <c r="C98" s="70">
        <v>443</v>
      </c>
      <c r="D98" s="48" t="s">
        <v>755</v>
      </c>
      <c r="E98" s="293"/>
      <c r="F98" s="293">
        <v>60</v>
      </c>
      <c r="G98" s="251">
        <f t="shared" si="3"/>
        <v>60</v>
      </c>
    </row>
    <row r="99" spans="1:7" s="38" customFormat="1" ht="21" customHeight="1">
      <c r="A99" s="230"/>
      <c r="B99" s="233"/>
      <c r="C99" s="70">
        <v>444</v>
      </c>
      <c r="D99" s="48" t="s">
        <v>220</v>
      </c>
      <c r="E99" s="151">
        <v>900</v>
      </c>
      <c r="F99" s="151">
        <v>18</v>
      </c>
      <c r="G99" s="251">
        <f t="shared" si="3"/>
        <v>918</v>
      </c>
    </row>
    <row r="100" spans="1:7" s="38" customFormat="1" ht="21" customHeight="1">
      <c r="A100" s="230"/>
      <c r="B100" s="233"/>
      <c r="C100" s="70">
        <v>451</v>
      </c>
      <c r="D100" s="48" t="s">
        <v>325</v>
      </c>
      <c r="E100" s="151">
        <v>40</v>
      </c>
      <c r="F100" s="151">
        <v>302</v>
      </c>
      <c r="G100" s="251">
        <f t="shared" ref="G100:G166" si="5">SUM(E100:F100)</f>
        <v>342</v>
      </c>
    </row>
    <row r="101" spans="1:7" s="38" customFormat="1" ht="21" customHeight="1">
      <c r="A101" s="230"/>
      <c r="B101" s="288"/>
      <c r="C101" s="70">
        <v>461</v>
      </c>
      <c r="D101" s="48" t="s">
        <v>324</v>
      </c>
      <c r="E101" s="293"/>
      <c r="F101" s="293">
        <v>36</v>
      </c>
      <c r="G101" s="251">
        <f t="shared" si="5"/>
        <v>36</v>
      </c>
    </row>
    <row r="102" spans="1:7" s="38" customFormat="1" ht="21" customHeight="1">
      <c r="A102" s="230"/>
      <c r="B102" s="233"/>
      <c r="C102" s="70">
        <v>471</v>
      </c>
      <c r="D102" s="48" t="s">
        <v>202</v>
      </c>
      <c r="E102" s="151"/>
      <c r="F102" s="151">
        <v>58</v>
      </c>
      <c r="G102" s="251">
        <f t="shared" si="5"/>
        <v>58</v>
      </c>
    </row>
    <row r="103" spans="1:7" s="38" customFormat="1" ht="21" customHeight="1">
      <c r="A103" s="230"/>
      <c r="B103" s="233"/>
      <c r="C103" s="70">
        <v>491</v>
      </c>
      <c r="D103" s="48" t="s">
        <v>277</v>
      </c>
      <c r="E103" s="151">
        <v>100</v>
      </c>
      <c r="F103" s="151"/>
      <c r="G103" s="251">
        <f t="shared" si="5"/>
        <v>100</v>
      </c>
    </row>
    <row r="104" spans="1:7" s="38" customFormat="1" ht="21" customHeight="1">
      <c r="A104" s="230"/>
      <c r="B104" s="233"/>
      <c r="C104" s="70">
        <v>521</v>
      </c>
      <c r="D104" s="48" t="s">
        <v>93</v>
      </c>
      <c r="E104" s="151"/>
      <c r="F104" s="151">
        <v>356</v>
      </c>
      <c r="G104" s="251">
        <f t="shared" ref="G104" si="6">SUM(E104:F104)</f>
        <v>356</v>
      </c>
    </row>
    <row r="105" spans="1:7" s="38" customFormat="1" ht="21" customHeight="1">
      <c r="A105" s="230"/>
      <c r="B105" s="279" t="s">
        <v>406</v>
      </c>
      <c r="C105" s="280">
        <v>61</v>
      </c>
      <c r="D105" s="480" t="s">
        <v>757</v>
      </c>
      <c r="E105" s="481"/>
      <c r="F105" s="481">
        <v>18</v>
      </c>
      <c r="G105" s="482">
        <f t="shared" si="5"/>
        <v>18</v>
      </c>
    </row>
    <row r="106" spans="1:7" s="38" customFormat="1" ht="21" customHeight="1">
      <c r="A106" s="230"/>
      <c r="B106" s="288"/>
      <c r="C106" s="70">
        <v>91</v>
      </c>
      <c r="D106" s="48" t="s">
        <v>758</v>
      </c>
      <c r="E106" s="293"/>
      <c r="F106" s="293">
        <v>18</v>
      </c>
      <c r="G106" s="251">
        <f t="shared" si="5"/>
        <v>18</v>
      </c>
    </row>
    <row r="107" spans="1:7" s="38" customFormat="1" ht="21" customHeight="1">
      <c r="A107" s="230"/>
      <c r="B107" s="288"/>
      <c r="C107" s="70">
        <v>112</v>
      </c>
      <c r="D107" s="48" t="s">
        <v>756</v>
      </c>
      <c r="E107" s="293"/>
      <c r="F107" s="293">
        <v>18</v>
      </c>
      <c r="G107" s="251">
        <f t="shared" si="5"/>
        <v>18</v>
      </c>
    </row>
    <row r="108" spans="1:7" s="38" customFormat="1" ht="21" customHeight="1">
      <c r="A108" s="230"/>
      <c r="B108" s="288"/>
      <c r="C108" s="241">
        <v>161</v>
      </c>
      <c r="D108" s="48" t="s">
        <v>188</v>
      </c>
      <c r="E108" s="293">
        <v>36</v>
      </c>
      <c r="F108" s="293"/>
      <c r="G108" s="251">
        <f t="shared" si="5"/>
        <v>36</v>
      </c>
    </row>
    <row r="109" spans="1:7" s="38" customFormat="1" ht="21" customHeight="1">
      <c r="A109" s="230"/>
      <c r="B109" s="233"/>
      <c r="C109" s="70">
        <v>211</v>
      </c>
      <c r="D109" s="48" t="s">
        <v>387</v>
      </c>
      <c r="E109" s="151"/>
      <c r="F109" s="151">
        <v>72</v>
      </c>
      <c r="G109" s="251">
        <f t="shared" si="5"/>
        <v>72</v>
      </c>
    </row>
    <row r="110" spans="1:7" s="38" customFormat="1" ht="21" customHeight="1">
      <c r="A110" s="230"/>
      <c r="B110" s="233"/>
      <c r="C110" s="70">
        <v>231</v>
      </c>
      <c r="D110" s="48" t="s">
        <v>46</v>
      </c>
      <c r="E110" s="151"/>
      <c r="F110" s="151">
        <v>18</v>
      </c>
      <c r="G110" s="251">
        <f t="shared" si="5"/>
        <v>18</v>
      </c>
    </row>
    <row r="111" spans="1:7" s="38" customFormat="1" ht="21" customHeight="1">
      <c r="A111" s="230"/>
      <c r="B111" s="288"/>
      <c r="C111" s="70">
        <v>241</v>
      </c>
      <c r="D111" s="48" t="s">
        <v>753</v>
      </c>
      <c r="E111" s="293"/>
      <c r="F111" s="293">
        <v>36</v>
      </c>
      <c r="G111" s="251">
        <f t="shared" si="5"/>
        <v>36</v>
      </c>
    </row>
    <row r="112" spans="1:7" s="38" customFormat="1" ht="21" customHeight="1">
      <c r="A112" s="230"/>
      <c r="B112" s="233"/>
      <c r="C112" s="70">
        <v>255</v>
      </c>
      <c r="D112" s="48" t="s">
        <v>204</v>
      </c>
      <c r="E112" s="151"/>
      <c r="F112" s="151">
        <v>118</v>
      </c>
      <c r="G112" s="251">
        <f t="shared" si="5"/>
        <v>118</v>
      </c>
    </row>
    <row r="113" spans="1:7" s="38" customFormat="1" ht="21" customHeight="1">
      <c r="A113" s="230"/>
      <c r="B113" s="233"/>
      <c r="C113" s="70">
        <v>261</v>
      </c>
      <c r="D113" s="48" t="s">
        <v>185</v>
      </c>
      <c r="E113" s="151">
        <v>56</v>
      </c>
      <c r="F113" s="151">
        <v>1451</v>
      </c>
      <c r="G113" s="251">
        <f t="shared" si="5"/>
        <v>1507</v>
      </c>
    </row>
    <row r="114" spans="1:7" s="38" customFormat="1" ht="21" customHeight="1">
      <c r="A114" s="230"/>
      <c r="B114" s="233"/>
      <c r="C114" s="70">
        <v>262</v>
      </c>
      <c r="D114" s="48" t="s">
        <v>206</v>
      </c>
      <c r="E114" s="151">
        <v>18</v>
      </c>
      <c r="F114" s="151">
        <v>1141</v>
      </c>
      <c r="G114" s="251">
        <f t="shared" si="5"/>
        <v>1159</v>
      </c>
    </row>
    <row r="115" spans="1:7" s="38" customFormat="1" ht="21" customHeight="1">
      <c r="A115" s="230"/>
      <c r="B115" s="233"/>
      <c r="C115" s="70">
        <v>265</v>
      </c>
      <c r="D115" s="48" t="s">
        <v>58</v>
      </c>
      <c r="E115" s="151"/>
      <c r="F115" s="151">
        <v>58</v>
      </c>
      <c r="G115" s="251">
        <f t="shared" si="5"/>
        <v>58</v>
      </c>
    </row>
    <row r="116" spans="1:7" s="38" customFormat="1" ht="21" customHeight="1">
      <c r="A116" s="230"/>
      <c r="B116" s="288"/>
      <c r="C116" s="70">
        <v>301</v>
      </c>
      <c r="D116" s="48" t="s">
        <v>759</v>
      </c>
      <c r="E116" s="293"/>
      <c r="F116" s="293">
        <v>36</v>
      </c>
      <c r="G116" s="251">
        <f t="shared" si="5"/>
        <v>36</v>
      </c>
    </row>
    <row r="117" spans="1:7" s="38" customFormat="1" ht="21" customHeight="1">
      <c r="A117" s="230"/>
      <c r="B117" s="233"/>
      <c r="C117" s="70">
        <v>351</v>
      </c>
      <c r="D117" s="48" t="s">
        <v>216</v>
      </c>
      <c r="E117" s="151">
        <v>90</v>
      </c>
      <c r="F117" s="151">
        <v>222</v>
      </c>
      <c r="G117" s="251">
        <f t="shared" si="5"/>
        <v>312</v>
      </c>
    </row>
    <row r="118" spans="1:7" s="38" customFormat="1" ht="21" customHeight="1">
      <c r="A118" s="230"/>
      <c r="B118" s="233"/>
      <c r="C118" s="70">
        <v>371</v>
      </c>
      <c r="D118" s="48" t="s">
        <v>184</v>
      </c>
      <c r="E118" s="151">
        <v>114</v>
      </c>
      <c r="F118" s="151">
        <v>108</v>
      </c>
      <c r="G118" s="251">
        <f t="shared" si="5"/>
        <v>222</v>
      </c>
    </row>
    <row r="119" spans="1:7" s="38" customFormat="1" ht="21" customHeight="1">
      <c r="A119" s="230"/>
      <c r="B119" s="233"/>
      <c r="C119" s="70">
        <v>401</v>
      </c>
      <c r="D119" s="48" t="s">
        <v>263</v>
      </c>
      <c r="E119" s="151"/>
      <c r="F119" s="151">
        <v>440</v>
      </c>
      <c r="G119" s="251">
        <f t="shared" si="5"/>
        <v>440</v>
      </c>
    </row>
    <row r="120" spans="1:7" s="38" customFormat="1" ht="21" customHeight="1">
      <c r="A120" s="230"/>
      <c r="B120" s="233"/>
      <c r="C120" s="70">
        <v>421</v>
      </c>
      <c r="D120" s="48" t="s">
        <v>212</v>
      </c>
      <c r="E120" s="151">
        <v>464</v>
      </c>
      <c r="F120" s="151">
        <v>450</v>
      </c>
      <c r="G120" s="251">
        <f t="shared" si="5"/>
        <v>914</v>
      </c>
    </row>
    <row r="121" spans="1:7" s="38" customFormat="1" ht="21" customHeight="1">
      <c r="A121" s="230"/>
      <c r="B121" s="233"/>
      <c r="C121" s="70">
        <v>443</v>
      </c>
      <c r="D121" s="48" t="s">
        <v>210</v>
      </c>
      <c r="E121" s="151">
        <v>20</v>
      </c>
      <c r="F121" s="151"/>
      <c r="G121" s="251">
        <f t="shared" si="5"/>
        <v>20</v>
      </c>
    </row>
    <row r="122" spans="1:7" s="38" customFormat="1" ht="21" customHeight="1">
      <c r="A122" s="230"/>
      <c r="B122" s="233"/>
      <c r="C122" s="70">
        <v>444</v>
      </c>
      <c r="D122" s="48" t="s">
        <v>220</v>
      </c>
      <c r="E122" s="151">
        <v>8360</v>
      </c>
      <c r="F122" s="151"/>
      <c r="G122" s="251">
        <f t="shared" si="5"/>
        <v>8360</v>
      </c>
    </row>
    <row r="123" spans="1:7" s="38" customFormat="1" ht="21" customHeight="1">
      <c r="A123" s="230"/>
      <c r="B123" s="233"/>
      <c r="C123" s="70">
        <v>461</v>
      </c>
      <c r="D123" s="48" t="s">
        <v>324</v>
      </c>
      <c r="E123" s="151"/>
      <c r="F123" s="151">
        <v>400</v>
      </c>
      <c r="G123" s="251">
        <f t="shared" si="5"/>
        <v>400</v>
      </c>
    </row>
    <row r="124" spans="1:7" s="38" customFormat="1" ht="21" customHeight="1">
      <c r="A124" s="230"/>
      <c r="B124" s="233"/>
      <c r="C124" s="70">
        <v>471</v>
      </c>
      <c r="D124" s="48" t="s">
        <v>202</v>
      </c>
      <c r="E124" s="151">
        <v>1088</v>
      </c>
      <c r="F124" s="151">
        <v>136</v>
      </c>
      <c r="G124" s="251">
        <f t="shared" si="5"/>
        <v>1224</v>
      </c>
    </row>
    <row r="125" spans="1:7" s="38" customFormat="1" ht="21" customHeight="1">
      <c r="A125" s="230"/>
      <c r="B125" s="233"/>
      <c r="C125" s="70">
        <v>491</v>
      </c>
      <c r="D125" s="48" t="s">
        <v>277</v>
      </c>
      <c r="E125" s="151">
        <v>600</v>
      </c>
      <c r="F125" s="151"/>
      <c r="G125" s="251">
        <f t="shared" si="5"/>
        <v>600</v>
      </c>
    </row>
    <row r="126" spans="1:7" s="38" customFormat="1" ht="21" customHeight="1">
      <c r="A126" s="230"/>
      <c r="B126" s="233"/>
      <c r="C126" s="70">
        <v>531</v>
      </c>
      <c r="D126" s="48" t="s">
        <v>313</v>
      </c>
      <c r="E126" s="151"/>
      <c r="F126" s="151">
        <v>60</v>
      </c>
      <c r="G126" s="251">
        <f t="shared" si="5"/>
        <v>60</v>
      </c>
    </row>
    <row r="127" spans="1:7" s="38" customFormat="1" ht="21" customHeight="1">
      <c r="A127" s="230"/>
      <c r="B127" s="279" t="s">
        <v>403</v>
      </c>
      <c r="C127" s="280">
        <v>241</v>
      </c>
      <c r="D127" s="480" t="s">
        <v>455</v>
      </c>
      <c r="E127" s="481"/>
      <c r="F127" s="481">
        <v>180</v>
      </c>
      <c r="G127" s="482">
        <f t="shared" si="5"/>
        <v>180</v>
      </c>
    </row>
    <row r="128" spans="1:7" s="38" customFormat="1" ht="21" customHeight="1">
      <c r="A128" s="230"/>
      <c r="B128" s="288"/>
      <c r="C128" s="70">
        <v>261</v>
      </c>
      <c r="D128" s="48" t="s">
        <v>760</v>
      </c>
      <c r="E128" s="293"/>
      <c r="F128" s="293">
        <v>20</v>
      </c>
      <c r="G128" s="251">
        <f t="shared" si="5"/>
        <v>20</v>
      </c>
    </row>
    <row r="129" spans="1:7" s="38" customFormat="1" ht="21" customHeight="1">
      <c r="A129" s="230"/>
      <c r="B129" s="233"/>
      <c r="C129" s="70">
        <v>262</v>
      </c>
      <c r="D129" s="48" t="s">
        <v>206</v>
      </c>
      <c r="E129" s="151">
        <v>36</v>
      </c>
      <c r="F129" s="151">
        <v>38</v>
      </c>
      <c r="G129" s="251">
        <f t="shared" si="5"/>
        <v>74</v>
      </c>
    </row>
    <row r="130" spans="1:7" s="38" customFormat="1" ht="21" customHeight="1">
      <c r="A130" s="230"/>
      <c r="B130" s="288"/>
      <c r="C130" s="70">
        <v>371</v>
      </c>
      <c r="D130" s="48" t="s">
        <v>184</v>
      </c>
      <c r="E130" s="293">
        <v>20</v>
      </c>
      <c r="F130" s="293"/>
      <c r="G130" s="251">
        <f t="shared" si="5"/>
        <v>20</v>
      </c>
    </row>
    <row r="131" spans="1:7" s="38" customFormat="1" ht="21" customHeight="1">
      <c r="A131" s="230"/>
      <c r="B131" s="288"/>
      <c r="C131" s="70">
        <v>401</v>
      </c>
      <c r="D131" s="48" t="s">
        <v>761</v>
      </c>
      <c r="E131" s="293"/>
      <c r="F131" s="293">
        <v>108</v>
      </c>
      <c r="G131" s="251">
        <f t="shared" si="5"/>
        <v>108</v>
      </c>
    </row>
    <row r="132" spans="1:7" s="38" customFormat="1" ht="21" customHeight="1">
      <c r="A132" s="230"/>
      <c r="B132" s="288"/>
      <c r="C132" s="70">
        <v>421</v>
      </c>
      <c r="D132" s="48" t="s">
        <v>762</v>
      </c>
      <c r="E132" s="293"/>
      <c r="F132" s="293">
        <v>882</v>
      </c>
      <c r="G132" s="251">
        <f t="shared" si="5"/>
        <v>882</v>
      </c>
    </row>
    <row r="133" spans="1:7" s="38" customFormat="1" ht="21" customHeight="1">
      <c r="A133" s="230"/>
      <c r="B133" s="233"/>
      <c r="C133" s="70">
        <v>441</v>
      </c>
      <c r="D133" s="48" t="s">
        <v>209</v>
      </c>
      <c r="E133" s="151"/>
      <c r="F133" s="151">
        <v>20</v>
      </c>
      <c r="G133" s="251">
        <f t="shared" si="5"/>
        <v>20</v>
      </c>
    </row>
    <row r="134" spans="1:7" s="38" customFormat="1" ht="21" customHeight="1">
      <c r="A134" s="230"/>
      <c r="B134" s="233"/>
      <c r="C134" s="70">
        <v>442</v>
      </c>
      <c r="D134" s="48" t="s">
        <v>213</v>
      </c>
      <c r="E134" s="151"/>
      <c r="F134" s="151">
        <v>40</v>
      </c>
      <c r="G134" s="251">
        <f t="shared" si="5"/>
        <v>40</v>
      </c>
    </row>
    <row r="135" spans="1:7" s="38" customFormat="1" ht="21" customHeight="1">
      <c r="A135" s="230"/>
      <c r="B135" s="233"/>
      <c r="C135" s="70">
        <v>443</v>
      </c>
      <c r="D135" s="48" t="s">
        <v>210</v>
      </c>
      <c r="E135" s="151"/>
      <c r="F135" s="151">
        <v>100</v>
      </c>
      <c r="G135" s="251">
        <f t="shared" si="5"/>
        <v>100</v>
      </c>
    </row>
    <row r="136" spans="1:7" s="38" customFormat="1" ht="21" customHeight="1">
      <c r="A136" s="230"/>
      <c r="B136" s="233"/>
      <c r="C136" s="70">
        <v>444</v>
      </c>
      <c r="D136" s="48" t="s">
        <v>220</v>
      </c>
      <c r="E136" s="151"/>
      <c r="F136" s="151">
        <v>40</v>
      </c>
      <c r="G136" s="251">
        <f t="shared" si="5"/>
        <v>40</v>
      </c>
    </row>
    <row r="137" spans="1:7" s="38" customFormat="1" ht="21" customHeight="1">
      <c r="A137" s="230"/>
      <c r="B137" s="288"/>
      <c r="C137" s="70">
        <v>471</v>
      </c>
      <c r="D137" s="48" t="s">
        <v>502</v>
      </c>
      <c r="E137" s="293">
        <v>18</v>
      </c>
      <c r="F137" s="293">
        <v>18</v>
      </c>
      <c r="G137" s="251">
        <f t="shared" si="5"/>
        <v>36</v>
      </c>
    </row>
    <row r="138" spans="1:7" s="38" customFormat="1" ht="21" customHeight="1">
      <c r="A138" s="230"/>
      <c r="B138" s="231"/>
      <c r="C138" s="232">
        <v>521</v>
      </c>
      <c r="D138" s="466" t="s">
        <v>93</v>
      </c>
      <c r="E138" s="152"/>
      <c r="F138" s="152">
        <v>440</v>
      </c>
      <c r="G138" s="254">
        <f t="shared" si="5"/>
        <v>440</v>
      </c>
    </row>
    <row r="139" spans="1:7" s="38" customFormat="1" ht="21" customHeight="1">
      <c r="A139" s="230"/>
      <c r="B139" s="231" t="s">
        <v>763</v>
      </c>
      <c r="C139" s="232">
        <v>91</v>
      </c>
      <c r="D139" s="466" t="s">
        <v>758</v>
      </c>
      <c r="E139" s="152">
        <v>4115</v>
      </c>
      <c r="F139" s="152"/>
      <c r="G139" s="254">
        <f>SUM(E139:F139)</f>
        <v>4115</v>
      </c>
    </row>
    <row r="140" spans="1:7" s="38" customFormat="1" ht="21" customHeight="1">
      <c r="A140" s="230"/>
      <c r="B140" s="61" t="s">
        <v>569</v>
      </c>
      <c r="C140" s="62">
        <v>421</v>
      </c>
      <c r="D140" s="467" t="s">
        <v>500</v>
      </c>
      <c r="E140" s="150"/>
      <c r="F140" s="150">
        <v>18</v>
      </c>
      <c r="G140" s="217">
        <f t="shared" ref="G140" si="7">SUM(E140:F140)</f>
        <v>18</v>
      </c>
    </row>
    <row r="141" spans="1:7" s="38" customFormat="1" ht="21" customHeight="1">
      <c r="A141" s="230"/>
      <c r="B141" s="233" t="s">
        <v>552</v>
      </c>
      <c r="C141" s="70">
        <v>23</v>
      </c>
      <c r="D141" s="48" t="s">
        <v>200</v>
      </c>
      <c r="E141" s="151"/>
      <c r="F141" s="151">
        <v>360</v>
      </c>
      <c r="G141" s="251">
        <f t="shared" si="5"/>
        <v>360</v>
      </c>
    </row>
    <row r="142" spans="1:7" s="38" customFormat="1" ht="21" customHeight="1">
      <c r="A142" s="230"/>
      <c r="B142" s="231"/>
      <c r="C142" s="232">
        <v>421</v>
      </c>
      <c r="D142" s="466" t="s">
        <v>500</v>
      </c>
      <c r="E142" s="152"/>
      <c r="F142" s="152">
        <v>18</v>
      </c>
      <c r="G142" s="254">
        <f t="shared" si="5"/>
        <v>18</v>
      </c>
    </row>
    <row r="143" spans="1:7" s="38" customFormat="1" ht="21" customHeight="1">
      <c r="A143" s="230"/>
      <c r="B143" s="61" t="s">
        <v>561</v>
      </c>
      <c r="C143" s="62">
        <v>444</v>
      </c>
      <c r="D143" s="467" t="s">
        <v>241</v>
      </c>
      <c r="E143" s="150">
        <v>340</v>
      </c>
      <c r="F143" s="150"/>
      <c r="G143" s="217">
        <f t="shared" si="5"/>
        <v>340</v>
      </c>
    </row>
    <row r="144" spans="1:7" s="38" customFormat="1" ht="21" customHeight="1">
      <c r="A144" s="230"/>
      <c r="B144" s="233" t="s">
        <v>553</v>
      </c>
      <c r="C144" s="70">
        <v>162</v>
      </c>
      <c r="D144" s="48" t="s">
        <v>818</v>
      </c>
      <c r="E144" s="151"/>
      <c r="F144" s="151">
        <v>180</v>
      </c>
      <c r="G144" s="251">
        <f t="shared" si="5"/>
        <v>180</v>
      </c>
    </row>
    <row r="145" spans="1:7" s="38" customFormat="1" ht="21" customHeight="1">
      <c r="A145" s="230"/>
      <c r="B145" s="233"/>
      <c r="C145" s="70">
        <v>241</v>
      </c>
      <c r="D145" s="48" t="s">
        <v>503</v>
      </c>
      <c r="E145" s="151"/>
      <c r="F145" s="151">
        <v>38</v>
      </c>
      <c r="G145" s="251">
        <f t="shared" si="5"/>
        <v>38</v>
      </c>
    </row>
    <row r="146" spans="1:7" s="38" customFormat="1" ht="21" customHeight="1">
      <c r="A146" s="230"/>
      <c r="B146" s="288"/>
      <c r="C146" s="70">
        <v>255</v>
      </c>
      <c r="D146" s="48" t="s">
        <v>504</v>
      </c>
      <c r="E146" s="293"/>
      <c r="F146" s="293">
        <v>58</v>
      </c>
      <c r="G146" s="251">
        <f t="shared" si="5"/>
        <v>58</v>
      </c>
    </row>
    <row r="147" spans="1:7" s="38" customFormat="1" ht="21" customHeight="1">
      <c r="A147" s="230"/>
      <c r="B147" s="231"/>
      <c r="C147" s="232">
        <v>421</v>
      </c>
      <c r="D147" s="466" t="s">
        <v>500</v>
      </c>
      <c r="E147" s="152"/>
      <c r="F147" s="152">
        <v>54</v>
      </c>
      <c r="G147" s="254">
        <f t="shared" si="5"/>
        <v>54</v>
      </c>
    </row>
    <row r="148" spans="1:7" s="38" customFormat="1" ht="21" customHeight="1">
      <c r="A148" s="230"/>
      <c r="B148" s="233" t="s">
        <v>405</v>
      </c>
      <c r="C148" s="70">
        <v>51</v>
      </c>
      <c r="D148" s="48" t="s">
        <v>372</v>
      </c>
      <c r="E148" s="151"/>
      <c r="F148" s="151">
        <v>18</v>
      </c>
      <c r="G148" s="251">
        <f t="shared" si="5"/>
        <v>18</v>
      </c>
    </row>
    <row r="149" spans="1:7" s="38" customFormat="1" ht="21" customHeight="1">
      <c r="A149" s="230"/>
      <c r="B149" s="233"/>
      <c r="C149" s="70">
        <v>211</v>
      </c>
      <c r="D149" s="48" t="s">
        <v>187</v>
      </c>
      <c r="E149" s="151"/>
      <c r="F149" s="151">
        <v>198</v>
      </c>
      <c r="G149" s="251">
        <f t="shared" si="5"/>
        <v>198</v>
      </c>
    </row>
    <row r="150" spans="1:7" s="38" customFormat="1" ht="21" customHeight="1">
      <c r="A150" s="230"/>
      <c r="B150" s="233"/>
      <c r="C150" s="70">
        <v>221</v>
      </c>
      <c r="D150" s="48" t="s">
        <v>238</v>
      </c>
      <c r="E150" s="151"/>
      <c r="F150" s="151">
        <v>522</v>
      </c>
      <c r="G150" s="251">
        <f t="shared" si="5"/>
        <v>522</v>
      </c>
    </row>
    <row r="151" spans="1:7" s="38" customFormat="1" ht="21" customHeight="1">
      <c r="A151" s="230"/>
      <c r="B151" s="233"/>
      <c r="C151" s="70">
        <v>241</v>
      </c>
      <c r="D151" s="48" t="s">
        <v>229</v>
      </c>
      <c r="E151" s="151">
        <v>180</v>
      </c>
      <c r="F151" s="151">
        <v>36</v>
      </c>
      <c r="G151" s="251">
        <f t="shared" si="5"/>
        <v>216</v>
      </c>
    </row>
    <row r="152" spans="1:7" s="38" customFormat="1" ht="21" customHeight="1">
      <c r="A152" s="230"/>
      <c r="B152" s="233"/>
      <c r="C152" s="70">
        <v>261</v>
      </c>
      <c r="D152" s="48" t="s">
        <v>185</v>
      </c>
      <c r="E152" s="151">
        <v>120</v>
      </c>
      <c r="F152" s="151">
        <v>3</v>
      </c>
      <c r="G152" s="251">
        <f t="shared" si="5"/>
        <v>123</v>
      </c>
    </row>
    <row r="153" spans="1:7" s="38" customFormat="1" ht="21" customHeight="1">
      <c r="A153" s="230"/>
      <c r="B153" s="233"/>
      <c r="C153" s="70">
        <v>262</v>
      </c>
      <c r="D153" s="48" t="s">
        <v>206</v>
      </c>
      <c r="E153" s="151">
        <v>162</v>
      </c>
      <c r="F153" s="151">
        <v>258</v>
      </c>
      <c r="G153" s="251">
        <f t="shared" si="5"/>
        <v>420</v>
      </c>
    </row>
    <row r="154" spans="1:7" s="38" customFormat="1" ht="21" customHeight="1">
      <c r="A154" s="230"/>
      <c r="B154" s="288"/>
      <c r="C154" s="70">
        <v>301</v>
      </c>
      <c r="D154" s="48" t="s">
        <v>759</v>
      </c>
      <c r="E154" s="293"/>
      <c r="F154" s="293">
        <v>144</v>
      </c>
      <c r="G154" s="251">
        <f t="shared" si="5"/>
        <v>144</v>
      </c>
    </row>
    <row r="155" spans="1:7" s="38" customFormat="1" ht="21" customHeight="1">
      <c r="A155" s="230"/>
      <c r="B155" s="233"/>
      <c r="C155" s="70">
        <v>351</v>
      </c>
      <c r="D155" s="48" t="s">
        <v>216</v>
      </c>
      <c r="E155" s="151"/>
      <c r="F155" s="151">
        <v>3402</v>
      </c>
      <c r="G155" s="251">
        <f t="shared" si="5"/>
        <v>3402</v>
      </c>
    </row>
    <row r="156" spans="1:7" s="38" customFormat="1" ht="21" customHeight="1">
      <c r="A156" s="230"/>
      <c r="B156" s="233"/>
      <c r="C156" s="70">
        <v>371</v>
      </c>
      <c r="D156" s="48" t="s">
        <v>184</v>
      </c>
      <c r="E156" s="151"/>
      <c r="F156" s="151">
        <v>216</v>
      </c>
      <c r="G156" s="251">
        <f t="shared" si="5"/>
        <v>216</v>
      </c>
    </row>
    <row r="157" spans="1:7" s="38" customFormat="1" ht="21" customHeight="1">
      <c r="A157" s="230"/>
      <c r="B157" s="233"/>
      <c r="C157" s="70">
        <v>421</v>
      </c>
      <c r="D157" s="48" t="s">
        <v>212</v>
      </c>
      <c r="E157" s="151"/>
      <c r="F157" s="151">
        <v>864</v>
      </c>
      <c r="G157" s="251">
        <f t="shared" si="5"/>
        <v>864</v>
      </c>
    </row>
    <row r="158" spans="1:7" s="38" customFormat="1" ht="21" customHeight="1">
      <c r="A158" s="230"/>
      <c r="B158" s="233"/>
      <c r="C158" s="70">
        <v>441</v>
      </c>
      <c r="D158" s="48" t="s">
        <v>209</v>
      </c>
      <c r="E158" s="151"/>
      <c r="F158" s="151">
        <v>54</v>
      </c>
      <c r="G158" s="251">
        <f t="shared" si="5"/>
        <v>54</v>
      </c>
    </row>
    <row r="159" spans="1:7" s="38" customFormat="1" ht="21" customHeight="1">
      <c r="A159" s="230"/>
      <c r="B159" s="288"/>
      <c r="C159" s="70">
        <v>443</v>
      </c>
      <c r="D159" s="48" t="s">
        <v>210</v>
      </c>
      <c r="E159" s="293">
        <v>80</v>
      </c>
      <c r="F159" s="293"/>
      <c r="G159" s="251">
        <f t="shared" si="5"/>
        <v>80</v>
      </c>
    </row>
    <row r="160" spans="1:7" s="38" customFormat="1" ht="21" customHeight="1">
      <c r="A160" s="230"/>
      <c r="B160" s="233"/>
      <c r="C160" s="70">
        <v>444</v>
      </c>
      <c r="D160" s="48" t="s">
        <v>458</v>
      </c>
      <c r="E160" s="151">
        <v>1900</v>
      </c>
      <c r="F160" s="151">
        <v>18</v>
      </c>
      <c r="G160" s="251">
        <f t="shared" si="5"/>
        <v>1918</v>
      </c>
    </row>
    <row r="161" spans="1:7" s="38" customFormat="1" ht="21" customHeight="1">
      <c r="A161" s="230"/>
      <c r="B161" s="231"/>
      <c r="C161" s="232">
        <v>521</v>
      </c>
      <c r="D161" s="466" t="s">
        <v>265</v>
      </c>
      <c r="E161" s="152"/>
      <c r="F161" s="152">
        <v>20</v>
      </c>
      <c r="G161" s="254">
        <f t="shared" si="5"/>
        <v>20</v>
      </c>
    </row>
    <row r="162" spans="1:7" s="38" customFormat="1" ht="21" customHeight="1">
      <c r="A162" s="230"/>
      <c r="B162" s="379" t="s">
        <v>193</v>
      </c>
      <c r="C162" s="382">
        <v>131</v>
      </c>
      <c r="D162" s="472" t="s">
        <v>225</v>
      </c>
      <c r="E162" s="385"/>
      <c r="F162" s="385">
        <v>80881</v>
      </c>
      <c r="G162" s="386">
        <f t="shared" si="5"/>
        <v>80881</v>
      </c>
    </row>
    <row r="163" spans="1:7" s="38" customFormat="1" ht="21" customHeight="1">
      <c r="A163" s="230"/>
      <c r="B163" s="560"/>
      <c r="C163" s="424">
        <v>421</v>
      </c>
      <c r="D163" s="48" t="s">
        <v>212</v>
      </c>
      <c r="E163" s="558">
        <v>18</v>
      </c>
      <c r="F163" s="558">
        <v>306</v>
      </c>
      <c r="G163" s="251">
        <f t="shared" si="5"/>
        <v>324</v>
      </c>
    </row>
    <row r="164" spans="1:7" s="38" customFormat="1" ht="21" customHeight="1">
      <c r="A164" s="230"/>
      <c r="B164" s="440"/>
      <c r="C164" s="232">
        <v>444</v>
      </c>
      <c r="D164" s="468" t="s">
        <v>744</v>
      </c>
      <c r="E164" s="447">
        <v>220</v>
      </c>
      <c r="F164" s="447"/>
      <c r="G164" s="448">
        <f t="shared" si="5"/>
        <v>220</v>
      </c>
    </row>
    <row r="165" spans="1:7" s="38" customFormat="1" ht="21" customHeight="1">
      <c r="A165" s="230"/>
      <c r="B165" s="233" t="s">
        <v>388</v>
      </c>
      <c r="C165" s="70">
        <v>444</v>
      </c>
      <c r="D165" s="48" t="s">
        <v>220</v>
      </c>
      <c r="E165" s="151">
        <v>400</v>
      </c>
      <c r="F165" s="151"/>
      <c r="G165" s="251">
        <f t="shared" si="5"/>
        <v>400</v>
      </c>
    </row>
    <row r="166" spans="1:7" s="38" customFormat="1" ht="21" customHeight="1">
      <c r="A166" s="230"/>
      <c r="B166" s="231"/>
      <c r="C166" s="232">
        <v>471</v>
      </c>
      <c r="D166" s="466" t="s">
        <v>202</v>
      </c>
      <c r="E166" s="152">
        <v>238</v>
      </c>
      <c r="F166" s="152"/>
      <c r="G166" s="254">
        <f t="shared" si="5"/>
        <v>238</v>
      </c>
    </row>
    <row r="167" spans="1:7" s="38" customFormat="1" ht="21" customHeight="1">
      <c r="A167" s="230"/>
      <c r="B167" s="288" t="s">
        <v>764</v>
      </c>
      <c r="C167" s="70">
        <v>351</v>
      </c>
      <c r="D167" s="48" t="s">
        <v>506</v>
      </c>
      <c r="E167" s="293"/>
      <c r="F167" s="293">
        <v>200</v>
      </c>
      <c r="G167" s="361">
        <f t="shared" ref="G167:G178" si="8">SUM(E167:F167)</f>
        <v>200</v>
      </c>
    </row>
    <row r="168" spans="1:7" s="38" customFormat="1" ht="21" customHeight="1">
      <c r="A168" s="230"/>
      <c r="B168" s="59" t="s">
        <v>564</v>
      </c>
      <c r="C168" s="60">
        <v>261</v>
      </c>
      <c r="D168" s="477" t="s">
        <v>185</v>
      </c>
      <c r="E168" s="478"/>
      <c r="F168" s="478">
        <v>18</v>
      </c>
      <c r="G168" s="479">
        <f t="shared" si="8"/>
        <v>18</v>
      </c>
    </row>
    <row r="169" spans="1:7" s="38" customFormat="1" ht="21" customHeight="1">
      <c r="A169" s="230"/>
      <c r="B169" s="59" t="s">
        <v>556</v>
      </c>
      <c r="C169" s="60">
        <v>211</v>
      </c>
      <c r="D169" s="477" t="s">
        <v>573</v>
      </c>
      <c r="E169" s="478"/>
      <c r="F169" s="478">
        <v>18</v>
      </c>
      <c r="G169" s="479">
        <f t="shared" si="8"/>
        <v>18</v>
      </c>
    </row>
    <row r="170" spans="1:7" s="38" customFormat="1" ht="21" customHeight="1">
      <c r="A170" s="230"/>
      <c r="B170" s="61" t="s">
        <v>570</v>
      </c>
      <c r="C170" s="62">
        <v>444</v>
      </c>
      <c r="D170" s="467" t="s">
        <v>220</v>
      </c>
      <c r="E170" s="150">
        <v>1100</v>
      </c>
      <c r="F170" s="150"/>
      <c r="G170" s="217">
        <f t="shared" ref="G170:G172" si="9">SUM(E170:F170)</f>
        <v>1100</v>
      </c>
    </row>
    <row r="171" spans="1:7" s="38" customFormat="1" ht="21" customHeight="1">
      <c r="A171" s="230"/>
      <c r="B171" s="231" t="s">
        <v>571</v>
      </c>
      <c r="C171" s="232">
        <v>491</v>
      </c>
      <c r="D171" s="466" t="s">
        <v>277</v>
      </c>
      <c r="E171" s="152">
        <v>20</v>
      </c>
      <c r="F171" s="152"/>
      <c r="G171" s="254">
        <f t="shared" si="9"/>
        <v>20</v>
      </c>
    </row>
    <row r="172" spans="1:7" s="38" customFormat="1" ht="21" customHeight="1">
      <c r="A172" s="230"/>
      <c r="B172" s="231" t="s">
        <v>765</v>
      </c>
      <c r="C172" s="232">
        <v>371</v>
      </c>
      <c r="D172" s="466" t="s">
        <v>184</v>
      </c>
      <c r="E172" s="152">
        <v>40</v>
      </c>
      <c r="F172" s="152"/>
      <c r="G172" s="254">
        <f t="shared" si="9"/>
        <v>40</v>
      </c>
    </row>
    <row r="173" spans="1:7" s="38" customFormat="1" ht="21" customHeight="1">
      <c r="A173" s="230"/>
      <c r="B173" s="379" t="s">
        <v>766</v>
      </c>
      <c r="C173" s="382">
        <v>241</v>
      </c>
      <c r="D173" s="472" t="s">
        <v>753</v>
      </c>
      <c r="E173" s="385"/>
      <c r="F173" s="385">
        <v>9</v>
      </c>
      <c r="G173" s="386">
        <f t="shared" si="8"/>
        <v>9</v>
      </c>
    </row>
    <row r="174" spans="1:7" s="38" customFormat="1" ht="21" customHeight="1">
      <c r="A174" s="230"/>
      <c r="B174" s="231"/>
      <c r="C174" s="232">
        <v>444</v>
      </c>
      <c r="D174" s="466" t="s">
        <v>744</v>
      </c>
      <c r="E174" s="152">
        <v>40</v>
      </c>
      <c r="F174" s="152"/>
      <c r="G174" s="254">
        <f t="shared" si="8"/>
        <v>40</v>
      </c>
    </row>
    <row r="175" spans="1:7" s="38" customFormat="1" ht="21" customHeight="1">
      <c r="A175" s="230"/>
      <c r="B175" s="231" t="s">
        <v>410</v>
      </c>
      <c r="C175" s="232">
        <v>201</v>
      </c>
      <c r="D175" s="466" t="s">
        <v>425</v>
      </c>
      <c r="E175" s="152"/>
      <c r="F175" s="152">
        <v>15304.66</v>
      </c>
      <c r="G175" s="254">
        <f t="shared" si="8"/>
        <v>15304.66</v>
      </c>
    </row>
    <row r="176" spans="1:7" s="38" customFormat="1" ht="21" customHeight="1">
      <c r="A176" s="230"/>
      <c r="B176" s="61" t="s">
        <v>413</v>
      </c>
      <c r="C176" s="62">
        <v>421</v>
      </c>
      <c r="D176" s="467" t="s">
        <v>212</v>
      </c>
      <c r="E176" s="150"/>
      <c r="F176" s="150">
        <v>36</v>
      </c>
      <c r="G176" s="254">
        <f t="shared" si="8"/>
        <v>36</v>
      </c>
    </row>
    <row r="177" spans="1:7" s="38" customFormat="1" ht="21" customHeight="1">
      <c r="A177" s="230"/>
      <c r="B177" s="288" t="s">
        <v>767</v>
      </c>
      <c r="C177" s="70">
        <v>371</v>
      </c>
      <c r="D177" s="553" t="s">
        <v>184</v>
      </c>
      <c r="E177" s="385">
        <v>40</v>
      </c>
      <c r="F177" s="385"/>
      <c r="G177" s="386">
        <f t="shared" si="8"/>
        <v>40</v>
      </c>
    </row>
    <row r="178" spans="1:7" s="38" customFormat="1" ht="21" customHeight="1">
      <c r="A178" s="230"/>
      <c r="B178" s="233"/>
      <c r="C178" s="70">
        <v>421</v>
      </c>
      <c r="D178" s="48" t="s">
        <v>212</v>
      </c>
      <c r="E178" s="151"/>
      <c r="F178" s="151">
        <v>270</v>
      </c>
      <c r="G178" s="251">
        <f t="shared" si="8"/>
        <v>270</v>
      </c>
    </row>
    <row r="179" spans="1:7" s="38" customFormat="1" ht="21" customHeight="1">
      <c r="A179" s="236"/>
      <c r="B179" s="626" t="s">
        <v>110</v>
      </c>
      <c r="C179" s="627"/>
      <c r="D179" s="471"/>
      <c r="E179" s="264">
        <f>SUM(E46:E178)</f>
        <v>30273</v>
      </c>
      <c r="F179" s="264">
        <f>SUM(F46:F178)</f>
        <v>134373.66</v>
      </c>
      <c r="G179" s="473">
        <f>SUM(G46:G178)</f>
        <v>164646.66</v>
      </c>
    </row>
    <row r="180" spans="1:7" s="38" customFormat="1" ht="21" customHeight="1">
      <c r="A180" s="230" t="s">
        <v>176</v>
      </c>
      <c r="B180" s="233" t="s">
        <v>401</v>
      </c>
      <c r="C180" s="237">
        <v>21</v>
      </c>
      <c r="D180" s="48" t="s">
        <v>327</v>
      </c>
      <c r="E180" s="151">
        <v>376</v>
      </c>
      <c r="F180" s="151"/>
      <c r="G180" s="251">
        <f>SUM(E180:F180)</f>
        <v>376</v>
      </c>
    </row>
    <row r="181" spans="1:7" s="38" customFormat="1" ht="21" customHeight="1">
      <c r="A181" s="230"/>
      <c r="B181" s="233"/>
      <c r="C181" s="70">
        <v>231</v>
      </c>
      <c r="D181" s="48" t="s">
        <v>507</v>
      </c>
      <c r="E181" s="151"/>
      <c r="F181" s="151">
        <v>46</v>
      </c>
      <c r="G181" s="251">
        <f>SUM(E181:F181)</f>
        <v>46</v>
      </c>
    </row>
    <row r="182" spans="1:7" s="38" customFormat="1" ht="21" customHeight="1">
      <c r="A182" s="230"/>
      <c r="B182" s="288"/>
      <c r="C182" s="70">
        <v>262</v>
      </c>
      <c r="D182" s="48" t="s">
        <v>206</v>
      </c>
      <c r="E182" s="293"/>
      <c r="F182" s="293">
        <v>378</v>
      </c>
      <c r="G182" s="251">
        <f t="shared" ref="G182:G183" si="10">SUM(E182:F182)</f>
        <v>378</v>
      </c>
    </row>
    <row r="183" spans="1:7" s="38" customFormat="1" ht="21" customHeight="1">
      <c r="A183" s="230"/>
      <c r="B183" s="288"/>
      <c r="C183" s="70">
        <v>401</v>
      </c>
      <c r="D183" s="48" t="s">
        <v>761</v>
      </c>
      <c r="E183" s="293"/>
      <c r="F183" s="293">
        <v>140</v>
      </c>
      <c r="G183" s="251">
        <f t="shared" si="10"/>
        <v>140</v>
      </c>
    </row>
    <row r="184" spans="1:7" s="38" customFormat="1" ht="21" customHeight="1">
      <c r="A184" s="230"/>
      <c r="B184" s="233"/>
      <c r="C184" s="70">
        <v>421</v>
      </c>
      <c r="D184" s="48" t="s">
        <v>212</v>
      </c>
      <c r="E184" s="151">
        <v>20</v>
      </c>
      <c r="F184" s="151">
        <v>324</v>
      </c>
      <c r="G184" s="251">
        <f>SUM(E184:F184)</f>
        <v>344</v>
      </c>
    </row>
    <row r="185" spans="1:7" s="38" customFormat="1" ht="21" customHeight="1">
      <c r="A185" s="230"/>
      <c r="B185" s="233"/>
      <c r="C185" s="70">
        <v>444</v>
      </c>
      <c r="D185" s="48" t="s">
        <v>241</v>
      </c>
      <c r="E185" s="151">
        <v>18</v>
      </c>
      <c r="F185" s="151">
        <v>40</v>
      </c>
      <c r="G185" s="251">
        <f t="shared" ref="G185:G187" si="11">SUM(E185:F185)</f>
        <v>58</v>
      </c>
    </row>
    <row r="186" spans="1:7" s="38" customFormat="1" ht="21" customHeight="1">
      <c r="A186" s="230"/>
      <c r="B186" s="233"/>
      <c r="C186" s="70">
        <v>471</v>
      </c>
      <c r="D186" s="48" t="s">
        <v>202</v>
      </c>
      <c r="E186" s="151">
        <v>644</v>
      </c>
      <c r="F186" s="151">
        <v>3</v>
      </c>
      <c r="G186" s="251">
        <f t="shared" si="11"/>
        <v>647</v>
      </c>
    </row>
    <row r="187" spans="1:7" s="38" customFormat="1" ht="21" customHeight="1">
      <c r="A187" s="230"/>
      <c r="B187" s="233"/>
      <c r="C187" s="70">
        <v>491</v>
      </c>
      <c r="D187" s="48" t="s">
        <v>277</v>
      </c>
      <c r="E187" s="151">
        <v>380</v>
      </c>
      <c r="F187" s="151"/>
      <c r="G187" s="251">
        <f t="shared" si="11"/>
        <v>380</v>
      </c>
    </row>
    <row r="188" spans="1:7" s="38" customFormat="1" ht="21" customHeight="1">
      <c r="A188" s="236"/>
      <c r="B188" s="626" t="s">
        <v>110</v>
      </c>
      <c r="C188" s="627"/>
      <c r="D188" s="471"/>
      <c r="E188" s="264">
        <f>SUM(E180:E187)</f>
        <v>1438</v>
      </c>
      <c r="F188" s="264">
        <f>SUM(F180:F187)</f>
        <v>931</v>
      </c>
      <c r="G188" s="473">
        <f>SUM(G180:G187)</f>
        <v>2369</v>
      </c>
    </row>
    <row r="189" spans="1:7" s="38" customFormat="1" ht="21" customHeight="1">
      <c r="A189" s="230" t="s">
        <v>768</v>
      </c>
      <c r="B189" s="233" t="s">
        <v>222</v>
      </c>
      <c r="C189" s="70">
        <v>211</v>
      </c>
      <c r="D189" s="48" t="s">
        <v>457</v>
      </c>
      <c r="E189" s="151"/>
      <c r="F189" s="151">
        <v>126</v>
      </c>
      <c r="G189" s="251">
        <f t="shared" ref="G189:G193" si="12">SUM(E189:F189)</f>
        <v>126</v>
      </c>
    </row>
    <row r="190" spans="1:7" s="38" customFormat="1" ht="21" customHeight="1">
      <c r="A190" s="230"/>
      <c r="B190" s="233"/>
      <c r="C190" s="70">
        <v>241</v>
      </c>
      <c r="D190" s="48" t="s">
        <v>455</v>
      </c>
      <c r="E190" s="151">
        <v>20</v>
      </c>
      <c r="F190" s="151"/>
      <c r="G190" s="251">
        <f t="shared" si="12"/>
        <v>20</v>
      </c>
    </row>
    <row r="191" spans="1:7" s="38" customFormat="1" ht="21" customHeight="1">
      <c r="A191" s="230"/>
      <c r="B191" s="233"/>
      <c r="C191" s="70">
        <v>262</v>
      </c>
      <c r="D191" s="48" t="s">
        <v>508</v>
      </c>
      <c r="E191" s="151">
        <v>870</v>
      </c>
      <c r="F191" s="151">
        <v>410</v>
      </c>
      <c r="G191" s="251">
        <f t="shared" si="12"/>
        <v>1280</v>
      </c>
    </row>
    <row r="192" spans="1:7" s="38" customFormat="1" ht="21" customHeight="1">
      <c r="A192" s="230"/>
      <c r="B192" s="233"/>
      <c r="C192" s="70">
        <v>371</v>
      </c>
      <c r="D192" s="48" t="s">
        <v>184</v>
      </c>
      <c r="E192" s="151"/>
      <c r="F192" s="151">
        <v>144</v>
      </c>
      <c r="G192" s="251">
        <f t="shared" si="12"/>
        <v>144</v>
      </c>
    </row>
    <row r="193" spans="1:7" s="38" customFormat="1" ht="21" customHeight="1">
      <c r="A193" s="230"/>
      <c r="B193" s="233"/>
      <c r="C193" s="70">
        <v>421</v>
      </c>
      <c r="D193" s="48" t="s">
        <v>212</v>
      </c>
      <c r="E193" s="151"/>
      <c r="F193" s="151">
        <v>162</v>
      </c>
      <c r="G193" s="251">
        <f t="shared" si="12"/>
        <v>162</v>
      </c>
    </row>
    <row r="194" spans="1:7" s="38" customFormat="1" ht="21" customHeight="1">
      <c r="A194" s="230"/>
      <c r="B194" s="231"/>
      <c r="C194" s="232">
        <v>521</v>
      </c>
      <c r="D194" s="466" t="s">
        <v>769</v>
      </c>
      <c r="E194" s="152"/>
      <c r="F194" s="152">
        <v>138</v>
      </c>
      <c r="G194" s="254">
        <f t="shared" ref="G194:G197" si="13">SUM(E194:F194)</f>
        <v>138</v>
      </c>
    </row>
    <row r="195" spans="1:7" s="38" customFormat="1" ht="21" customHeight="1">
      <c r="A195" s="230"/>
      <c r="B195" s="231" t="s">
        <v>167</v>
      </c>
      <c r="C195" s="232">
        <v>421</v>
      </c>
      <c r="D195" s="466" t="s">
        <v>212</v>
      </c>
      <c r="E195" s="152"/>
      <c r="F195" s="152">
        <v>468</v>
      </c>
      <c r="G195" s="254">
        <f t="shared" si="13"/>
        <v>468</v>
      </c>
    </row>
    <row r="196" spans="1:7" s="38" customFormat="1" ht="21" customHeight="1">
      <c r="A196" s="230"/>
      <c r="B196" s="231" t="s">
        <v>221</v>
      </c>
      <c r="C196" s="232">
        <v>461</v>
      </c>
      <c r="D196" s="466" t="s">
        <v>324</v>
      </c>
      <c r="E196" s="152"/>
      <c r="F196" s="152">
        <v>36</v>
      </c>
      <c r="G196" s="254">
        <f t="shared" si="13"/>
        <v>36</v>
      </c>
    </row>
    <row r="197" spans="1:7" s="38" customFormat="1" ht="21" customHeight="1">
      <c r="A197" s="230"/>
      <c r="B197" s="376" t="s">
        <v>181</v>
      </c>
      <c r="C197" s="383">
        <v>121</v>
      </c>
      <c r="D197" s="469" t="s">
        <v>509</v>
      </c>
      <c r="E197" s="470"/>
      <c r="F197" s="470">
        <v>7700</v>
      </c>
      <c r="G197" s="483">
        <f t="shared" si="13"/>
        <v>7700</v>
      </c>
    </row>
    <row r="198" spans="1:7" s="38" customFormat="1" ht="21" customHeight="1">
      <c r="A198" s="236"/>
      <c r="B198" s="626" t="s">
        <v>110</v>
      </c>
      <c r="C198" s="627"/>
      <c r="D198" s="471"/>
      <c r="E198" s="264">
        <f>SUM(E189:E197)</f>
        <v>890</v>
      </c>
      <c r="F198" s="264">
        <f>SUM(F189:F197)</f>
        <v>9184</v>
      </c>
      <c r="G198" s="473">
        <f>SUM(G189:G197)</f>
        <v>10074</v>
      </c>
    </row>
    <row r="199" spans="1:7" s="38" customFormat="1" ht="21" customHeight="1">
      <c r="A199" s="230" t="s">
        <v>147</v>
      </c>
      <c r="B199" s="233" t="s">
        <v>147</v>
      </c>
      <c r="C199" s="237">
        <v>21</v>
      </c>
      <c r="D199" s="48" t="s">
        <v>227</v>
      </c>
      <c r="E199" s="151">
        <v>20</v>
      </c>
      <c r="F199" s="151"/>
      <c r="G199" s="251">
        <f t="shared" ref="G199:G207" si="14">SUM(E199:F199)</f>
        <v>20</v>
      </c>
    </row>
    <row r="200" spans="1:7" s="38" customFormat="1" ht="21" customHeight="1">
      <c r="A200" s="230"/>
      <c r="B200" s="288"/>
      <c r="C200" s="70">
        <v>255</v>
      </c>
      <c r="D200" s="48" t="s">
        <v>770</v>
      </c>
      <c r="E200" s="293">
        <v>20</v>
      </c>
      <c r="F200" s="293"/>
      <c r="G200" s="251">
        <f t="shared" si="14"/>
        <v>20</v>
      </c>
    </row>
    <row r="201" spans="1:7" s="38" customFormat="1" ht="21" customHeight="1">
      <c r="A201" s="230"/>
      <c r="B201" s="288"/>
      <c r="C201" s="70">
        <v>261</v>
      </c>
      <c r="D201" s="48" t="s">
        <v>760</v>
      </c>
      <c r="E201" s="293"/>
      <c r="F201" s="293">
        <v>3</v>
      </c>
      <c r="G201" s="251">
        <f t="shared" si="14"/>
        <v>3</v>
      </c>
    </row>
    <row r="202" spans="1:7" s="38" customFormat="1" ht="21" customHeight="1">
      <c r="A202" s="230"/>
      <c r="B202" s="288"/>
      <c r="C202" s="70">
        <v>351</v>
      </c>
      <c r="D202" s="48" t="s">
        <v>272</v>
      </c>
      <c r="E202" s="293"/>
      <c r="F202" s="293">
        <v>414</v>
      </c>
      <c r="G202" s="251">
        <f t="shared" si="14"/>
        <v>414</v>
      </c>
    </row>
    <row r="203" spans="1:7" s="38" customFormat="1" ht="21" customHeight="1">
      <c r="A203" s="230"/>
      <c r="B203" s="233"/>
      <c r="C203" s="70">
        <v>371</v>
      </c>
      <c r="D203" s="48" t="s">
        <v>184</v>
      </c>
      <c r="E203" s="151">
        <v>160</v>
      </c>
      <c r="F203" s="151">
        <v>72</v>
      </c>
      <c r="G203" s="251">
        <f t="shared" si="14"/>
        <v>232</v>
      </c>
    </row>
    <row r="204" spans="1:7" s="38" customFormat="1" ht="21" customHeight="1">
      <c r="A204" s="230"/>
      <c r="B204" s="288"/>
      <c r="C204" s="70">
        <v>421</v>
      </c>
      <c r="D204" s="48" t="s">
        <v>76</v>
      </c>
      <c r="E204" s="293"/>
      <c r="F204" s="293">
        <v>36</v>
      </c>
      <c r="G204" s="251">
        <f t="shared" si="14"/>
        <v>36</v>
      </c>
    </row>
    <row r="205" spans="1:7" s="38" customFormat="1" ht="21" customHeight="1">
      <c r="A205" s="230"/>
      <c r="B205" s="288"/>
      <c r="C205" s="70">
        <v>422</v>
      </c>
      <c r="D205" s="48" t="s">
        <v>505</v>
      </c>
      <c r="E205" s="293">
        <v>18</v>
      </c>
      <c r="F205" s="293"/>
      <c r="G205" s="251">
        <f t="shared" si="14"/>
        <v>18</v>
      </c>
    </row>
    <row r="206" spans="1:7" s="38" customFormat="1" ht="21" customHeight="1">
      <c r="A206" s="230"/>
      <c r="B206" s="233"/>
      <c r="C206" s="70">
        <v>444</v>
      </c>
      <c r="D206" s="48" t="s">
        <v>220</v>
      </c>
      <c r="E206" s="151">
        <v>116</v>
      </c>
      <c r="F206" s="151"/>
      <c r="G206" s="251">
        <f t="shared" si="14"/>
        <v>116</v>
      </c>
    </row>
    <row r="207" spans="1:7" s="38" customFormat="1" ht="21" customHeight="1">
      <c r="A207" s="230"/>
      <c r="B207" s="233"/>
      <c r="C207" s="70">
        <v>471</v>
      </c>
      <c r="D207" s="48" t="s">
        <v>202</v>
      </c>
      <c r="E207" s="151">
        <v>250</v>
      </c>
      <c r="F207" s="151"/>
      <c r="G207" s="251">
        <f t="shared" si="14"/>
        <v>250</v>
      </c>
    </row>
    <row r="208" spans="1:7" s="38" customFormat="1" ht="21" customHeight="1">
      <c r="A208" s="236"/>
      <c r="B208" s="626" t="s">
        <v>110</v>
      </c>
      <c r="C208" s="627"/>
      <c r="D208" s="471"/>
      <c r="E208" s="264">
        <f>SUM(E199:E207)</f>
        <v>584</v>
      </c>
      <c r="F208" s="264">
        <f>SUM(F199:F207)</f>
        <v>525</v>
      </c>
      <c r="G208" s="473">
        <f>SUM(G199:G207)</f>
        <v>1109</v>
      </c>
    </row>
    <row r="209" spans="1:7" s="38" customFormat="1" ht="21" customHeight="1">
      <c r="A209" s="230" t="s">
        <v>223</v>
      </c>
      <c r="B209" s="238" t="s">
        <v>207</v>
      </c>
      <c r="C209" s="239">
        <v>255</v>
      </c>
      <c r="D209" s="484" t="s">
        <v>204</v>
      </c>
      <c r="E209" s="252"/>
      <c r="F209" s="252">
        <v>1352</v>
      </c>
      <c r="G209" s="253">
        <f>SUM(E209:F209)</f>
        <v>1352</v>
      </c>
    </row>
    <row r="210" spans="1:7" s="38" customFormat="1" ht="21" customHeight="1">
      <c r="A210" s="230"/>
      <c r="B210" s="240"/>
      <c r="C210" s="241">
        <v>411</v>
      </c>
      <c r="D210" s="48" t="s">
        <v>328</v>
      </c>
      <c r="E210" s="250"/>
      <c r="F210" s="250">
        <v>18</v>
      </c>
      <c r="G210" s="251">
        <f t="shared" ref="G210:G223" si="15">SUM(E210:F210)</f>
        <v>18</v>
      </c>
    </row>
    <row r="211" spans="1:7" s="38" customFormat="1" ht="21" customHeight="1">
      <c r="A211" s="230"/>
      <c r="B211" s="425"/>
      <c r="C211" s="426">
        <v>421</v>
      </c>
      <c r="D211" s="485" t="s">
        <v>212</v>
      </c>
      <c r="E211" s="486"/>
      <c r="F211" s="486">
        <v>666</v>
      </c>
      <c r="G211" s="487">
        <f t="shared" si="15"/>
        <v>666</v>
      </c>
    </row>
    <row r="212" spans="1:7" s="38" customFormat="1" ht="21" customHeight="1">
      <c r="A212" s="230"/>
      <c r="B212" s="240" t="s">
        <v>189</v>
      </c>
      <c r="C212" s="241">
        <v>241</v>
      </c>
      <c r="D212" s="48" t="s">
        <v>229</v>
      </c>
      <c r="E212" s="250"/>
      <c r="F212" s="250">
        <v>20</v>
      </c>
      <c r="G212" s="251">
        <f t="shared" si="15"/>
        <v>20</v>
      </c>
    </row>
    <row r="213" spans="1:7" s="38" customFormat="1" ht="21" customHeight="1">
      <c r="A213" s="230"/>
      <c r="B213" s="423"/>
      <c r="C213" s="424">
        <v>255</v>
      </c>
      <c r="D213" s="48" t="s">
        <v>770</v>
      </c>
      <c r="E213" s="293">
        <v>80</v>
      </c>
      <c r="F213" s="293">
        <v>2316</v>
      </c>
      <c r="G213" s="251">
        <f t="shared" si="15"/>
        <v>2396</v>
      </c>
    </row>
    <row r="214" spans="1:7" s="38" customFormat="1" ht="21" customHeight="1">
      <c r="A214" s="230"/>
      <c r="B214" s="242"/>
      <c r="C214" s="241">
        <v>261</v>
      </c>
      <c r="D214" s="48" t="s">
        <v>185</v>
      </c>
      <c r="E214" s="250"/>
      <c r="F214" s="250">
        <v>74</v>
      </c>
      <c r="G214" s="251">
        <f t="shared" si="15"/>
        <v>74</v>
      </c>
    </row>
    <row r="215" spans="1:7" s="38" customFormat="1" ht="21" customHeight="1">
      <c r="A215" s="230"/>
      <c r="B215" s="430"/>
      <c r="C215" s="424">
        <v>262</v>
      </c>
      <c r="D215" s="48" t="s">
        <v>206</v>
      </c>
      <c r="E215" s="293"/>
      <c r="F215" s="293">
        <v>200</v>
      </c>
      <c r="G215" s="251">
        <f t="shared" si="15"/>
        <v>200</v>
      </c>
    </row>
    <row r="216" spans="1:7" s="38" customFormat="1" ht="21" customHeight="1">
      <c r="A216" s="230"/>
      <c r="B216" s="242"/>
      <c r="C216" s="241">
        <v>351</v>
      </c>
      <c r="D216" s="48" t="s">
        <v>216</v>
      </c>
      <c r="E216" s="250"/>
      <c r="F216" s="250">
        <v>1280</v>
      </c>
      <c r="G216" s="251">
        <f t="shared" si="15"/>
        <v>1280</v>
      </c>
    </row>
    <row r="217" spans="1:7" s="38" customFormat="1" ht="21" customHeight="1">
      <c r="A217" s="230"/>
      <c r="B217" s="240"/>
      <c r="C217" s="241">
        <v>371</v>
      </c>
      <c r="D217" s="48" t="s">
        <v>184</v>
      </c>
      <c r="E217" s="250"/>
      <c r="F217" s="250">
        <v>236</v>
      </c>
      <c r="G217" s="251">
        <f t="shared" si="15"/>
        <v>236</v>
      </c>
    </row>
    <row r="218" spans="1:7" s="38" customFormat="1" ht="21" customHeight="1">
      <c r="A218" s="230"/>
      <c r="B218" s="423"/>
      <c r="C218" s="424">
        <v>401</v>
      </c>
      <c r="D218" s="48" t="s">
        <v>761</v>
      </c>
      <c r="E218" s="293"/>
      <c r="F218" s="293">
        <v>254</v>
      </c>
      <c r="G218" s="251">
        <f t="shared" si="15"/>
        <v>254</v>
      </c>
    </row>
    <row r="219" spans="1:7" s="38" customFormat="1" ht="21" customHeight="1">
      <c r="A219" s="230"/>
      <c r="B219" s="240"/>
      <c r="C219" s="241">
        <v>421</v>
      </c>
      <c r="D219" s="48" t="s">
        <v>212</v>
      </c>
      <c r="E219" s="250"/>
      <c r="F219" s="250">
        <v>162</v>
      </c>
      <c r="G219" s="251">
        <f t="shared" si="15"/>
        <v>162</v>
      </c>
    </row>
    <row r="220" spans="1:7" s="38" customFormat="1" ht="21" customHeight="1">
      <c r="A220" s="230"/>
      <c r="B220" s="423"/>
      <c r="C220" s="424">
        <v>444</v>
      </c>
      <c r="D220" s="48" t="s">
        <v>744</v>
      </c>
      <c r="E220" s="293">
        <v>18</v>
      </c>
      <c r="F220" s="293"/>
      <c r="G220" s="251">
        <f t="shared" si="15"/>
        <v>18</v>
      </c>
    </row>
    <row r="221" spans="1:7" s="38" customFormat="1" ht="21" customHeight="1">
      <c r="A221" s="230"/>
      <c r="B221" s="240"/>
      <c r="C221" s="241">
        <v>451</v>
      </c>
      <c r="D221" s="48" t="s">
        <v>329</v>
      </c>
      <c r="E221" s="250">
        <v>100</v>
      </c>
      <c r="F221" s="250"/>
      <c r="G221" s="251">
        <f t="shared" si="15"/>
        <v>100</v>
      </c>
    </row>
    <row r="222" spans="1:7" s="38" customFormat="1" ht="21" customHeight="1">
      <c r="A222" s="230"/>
      <c r="B222" s="240"/>
      <c r="C222" s="241">
        <v>491</v>
      </c>
      <c r="D222" s="48" t="s">
        <v>277</v>
      </c>
      <c r="E222" s="250">
        <v>80</v>
      </c>
      <c r="F222" s="250"/>
      <c r="G222" s="251">
        <f t="shared" si="15"/>
        <v>80</v>
      </c>
    </row>
    <row r="223" spans="1:7" s="38" customFormat="1" ht="21" customHeight="1">
      <c r="A223" s="230"/>
      <c r="B223" s="243"/>
      <c r="C223" s="244">
        <v>521</v>
      </c>
      <c r="D223" s="48" t="s">
        <v>373</v>
      </c>
      <c r="E223" s="250">
        <v>18</v>
      </c>
      <c r="F223" s="250">
        <v>100</v>
      </c>
      <c r="G223" s="251">
        <f t="shared" si="15"/>
        <v>118</v>
      </c>
    </row>
    <row r="224" spans="1:7" s="38" customFormat="1" ht="21" customHeight="1">
      <c r="A224" s="236"/>
      <c r="B224" s="626" t="s">
        <v>110</v>
      </c>
      <c r="C224" s="627"/>
      <c r="D224" s="471"/>
      <c r="E224" s="264">
        <f>SUM(E209:E223)</f>
        <v>296</v>
      </c>
      <c r="F224" s="264">
        <f>SUM(F209:F223)</f>
        <v>6678</v>
      </c>
      <c r="G224" s="473">
        <f>SUM(G209:G223)</f>
        <v>6974</v>
      </c>
    </row>
    <row r="225" spans="1:7" s="38" customFormat="1" ht="21" customHeight="1">
      <c r="A225" s="230" t="s">
        <v>771</v>
      </c>
      <c r="B225" s="243" t="s">
        <v>772</v>
      </c>
      <c r="C225" s="244">
        <v>451</v>
      </c>
      <c r="D225" s="48" t="s">
        <v>329</v>
      </c>
      <c r="E225" s="250">
        <v>20</v>
      </c>
      <c r="F225" s="250"/>
      <c r="G225" s="251">
        <f t="shared" ref="G225" si="16">SUM(E225:F225)</f>
        <v>20</v>
      </c>
    </row>
    <row r="226" spans="1:7" s="38" customFormat="1" ht="21" customHeight="1">
      <c r="A226" s="236"/>
      <c r="B226" s="626" t="s">
        <v>110</v>
      </c>
      <c r="C226" s="627"/>
      <c r="D226" s="471"/>
      <c r="E226" s="264">
        <f>SUM(E225)</f>
        <v>20</v>
      </c>
      <c r="F226" s="264">
        <f>SUM(F225)</f>
        <v>0</v>
      </c>
      <c r="G226" s="473">
        <f>SUM(G225)</f>
        <v>20</v>
      </c>
    </row>
    <row r="227" spans="1:7" s="38" customFormat="1" ht="21" customHeight="1">
      <c r="A227" s="230" t="s">
        <v>773</v>
      </c>
      <c r="B227" s="248" t="s">
        <v>267</v>
      </c>
      <c r="C227" s="249">
        <v>421</v>
      </c>
      <c r="D227" s="488" t="s">
        <v>212</v>
      </c>
      <c r="E227" s="489"/>
      <c r="F227" s="489">
        <v>252</v>
      </c>
      <c r="G227" s="490">
        <f>SUM(E227:F227)</f>
        <v>252</v>
      </c>
    </row>
    <row r="228" spans="1:7" s="38" customFormat="1" ht="21" customHeight="1">
      <c r="A228" s="230"/>
      <c r="B228" s="245" t="s">
        <v>190</v>
      </c>
      <c r="C228" s="246">
        <v>255</v>
      </c>
      <c r="D228" s="491" t="s">
        <v>204</v>
      </c>
      <c r="E228" s="492">
        <v>120</v>
      </c>
      <c r="F228" s="492"/>
      <c r="G228" s="493">
        <f t="shared" ref="G228:G232" si="17">SUM(E228:F228)</f>
        <v>120</v>
      </c>
    </row>
    <row r="229" spans="1:7" s="38" customFormat="1" ht="21" customHeight="1">
      <c r="A229" s="230"/>
      <c r="B229" s="288"/>
      <c r="C229" s="424">
        <v>262</v>
      </c>
      <c r="D229" s="48" t="s">
        <v>206</v>
      </c>
      <c r="E229" s="293"/>
      <c r="F229" s="293">
        <v>174</v>
      </c>
      <c r="G229" s="251">
        <f t="shared" si="17"/>
        <v>174</v>
      </c>
    </row>
    <row r="230" spans="1:7" s="38" customFormat="1" ht="21" customHeight="1">
      <c r="A230" s="230"/>
      <c r="B230" s="247"/>
      <c r="C230" s="241">
        <v>443</v>
      </c>
      <c r="D230" s="48" t="s">
        <v>210</v>
      </c>
      <c r="E230" s="250">
        <v>720</v>
      </c>
      <c r="F230" s="250"/>
      <c r="G230" s="251">
        <f t="shared" si="17"/>
        <v>720</v>
      </c>
    </row>
    <row r="231" spans="1:7" s="38" customFormat="1" ht="21" customHeight="1">
      <c r="A231" s="230"/>
      <c r="B231" s="247"/>
      <c r="C231" s="241">
        <v>461</v>
      </c>
      <c r="D231" s="48" t="s">
        <v>324</v>
      </c>
      <c r="E231" s="250"/>
      <c r="F231" s="250">
        <v>10014</v>
      </c>
      <c r="G231" s="251">
        <f t="shared" si="17"/>
        <v>10014</v>
      </c>
    </row>
    <row r="232" spans="1:7" s="38" customFormat="1" ht="21" customHeight="1">
      <c r="A232" s="230"/>
      <c r="B232" s="390"/>
      <c r="C232" s="427">
        <v>521</v>
      </c>
      <c r="D232" s="48" t="s">
        <v>264</v>
      </c>
      <c r="E232" s="293"/>
      <c r="F232" s="293">
        <v>72</v>
      </c>
      <c r="G232" s="251">
        <f t="shared" si="17"/>
        <v>72</v>
      </c>
    </row>
    <row r="233" spans="1:7" s="38" customFormat="1" ht="21" customHeight="1">
      <c r="A233" s="236"/>
      <c r="B233" s="626" t="s">
        <v>110</v>
      </c>
      <c r="C233" s="627"/>
      <c r="D233" s="471"/>
      <c r="E233" s="264">
        <f>SUM(E227:E232)</f>
        <v>840</v>
      </c>
      <c r="F233" s="264">
        <f>SUM(F227:F232)</f>
        <v>10512</v>
      </c>
      <c r="G233" s="473">
        <f>SUM(G227:G232)</f>
        <v>11352</v>
      </c>
    </row>
    <row r="234" spans="1:7" s="38" customFormat="1" ht="21" customHeight="1">
      <c r="A234" s="230" t="s">
        <v>208</v>
      </c>
      <c r="B234" s="428" t="s">
        <v>436</v>
      </c>
      <c r="C234" s="442">
        <v>371</v>
      </c>
      <c r="D234" s="474" t="s">
        <v>184</v>
      </c>
      <c r="E234" s="475"/>
      <c r="F234" s="475">
        <v>60</v>
      </c>
      <c r="G234" s="476">
        <f t="shared" ref="G234:G240" si="18">SUM(E234:F234)</f>
        <v>60</v>
      </c>
    </row>
    <row r="235" spans="1:7" s="38" customFormat="1" ht="21" customHeight="1">
      <c r="A235" s="230"/>
      <c r="B235" s="247" t="s">
        <v>774</v>
      </c>
      <c r="C235" s="241">
        <v>121</v>
      </c>
      <c r="D235" s="48" t="s">
        <v>236</v>
      </c>
      <c r="E235" s="250"/>
      <c r="F235" s="250">
        <v>7701</v>
      </c>
      <c r="G235" s="251">
        <f t="shared" si="18"/>
        <v>7701</v>
      </c>
    </row>
    <row r="236" spans="1:7" s="38" customFormat="1" ht="21" customHeight="1">
      <c r="A236" s="230"/>
      <c r="B236" s="247"/>
      <c r="C236" s="241">
        <v>255</v>
      </c>
      <c r="D236" s="48" t="s">
        <v>204</v>
      </c>
      <c r="E236" s="250">
        <v>1120</v>
      </c>
      <c r="F236" s="250">
        <v>18</v>
      </c>
      <c r="G236" s="251">
        <f t="shared" si="18"/>
        <v>1138</v>
      </c>
    </row>
    <row r="237" spans="1:7" s="38" customFormat="1" ht="21" customHeight="1">
      <c r="A237" s="230"/>
      <c r="B237" s="247"/>
      <c r="C237" s="241">
        <v>444</v>
      </c>
      <c r="D237" s="48" t="s">
        <v>220</v>
      </c>
      <c r="E237" s="250">
        <v>860</v>
      </c>
      <c r="F237" s="250"/>
      <c r="G237" s="251">
        <f t="shared" si="18"/>
        <v>860</v>
      </c>
    </row>
    <row r="238" spans="1:7" s="38" customFormat="1" ht="21" customHeight="1">
      <c r="A238" s="230"/>
      <c r="B238" s="247"/>
      <c r="C238" s="241">
        <v>451</v>
      </c>
      <c r="D238" s="48" t="s">
        <v>329</v>
      </c>
      <c r="E238" s="250">
        <v>240</v>
      </c>
      <c r="F238" s="250"/>
      <c r="G238" s="251">
        <f t="shared" si="18"/>
        <v>240</v>
      </c>
    </row>
    <row r="239" spans="1:7" s="38" customFormat="1" ht="21" customHeight="1">
      <c r="A239" s="230"/>
      <c r="B239" s="247"/>
      <c r="C239" s="241">
        <v>471</v>
      </c>
      <c r="D239" s="48" t="s">
        <v>202</v>
      </c>
      <c r="E239" s="250">
        <v>126</v>
      </c>
      <c r="F239" s="250"/>
      <c r="G239" s="251">
        <f t="shared" si="18"/>
        <v>126</v>
      </c>
    </row>
    <row r="240" spans="1:7" s="38" customFormat="1" ht="21" customHeight="1">
      <c r="A240" s="230"/>
      <c r="B240" s="247"/>
      <c r="C240" s="241">
        <v>491</v>
      </c>
      <c r="D240" s="48" t="s">
        <v>277</v>
      </c>
      <c r="E240" s="250">
        <v>580</v>
      </c>
      <c r="F240" s="250"/>
      <c r="G240" s="251">
        <f t="shared" si="18"/>
        <v>580</v>
      </c>
    </row>
    <row r="241" spans="1:7" s="38" customFormat="1" ht="21" customHeight="1">
      <c r="A241" s="236"/>
      <c r="B241" s="626" t="s">
        <v>110</v>
      </c>
      <c r="C241" s="627"/>
      <c r="D241" s="471"/>
      <c r="E241" s="264">
        <f>SUM(E234:E240)</f>
        <v>2926</v>
      </c>
      <c r="F241" s="264">
        <f>SUM(F234:F240)</f>
        <v>7779</v>
      </c>
      <c r="G241" s="473">
        <f>SUM(G234:G240)</f>
        <v>10705</v>
      </c>
    </row>
    <row r="242" spans="1:7" s="38" customFormat="1" ht="21" customHeight="1">
      <c r="A242" s="230" t="s">
        <v>775</v>
      </c>
      <c r="B242" s="379" t="s">
        <v>268</v>
      </c>
      <c r="C242" s="382">
        <v>91</v>
      </c>
      <c r="D242" s="472" t="s">
        <v>758</v>
      </c>
      <c r="E242" s="385">
        <v>60</v>
      </c>
      <c r="F242" s="385"/>
      <c r="G242" s="386">
        <f>SUM(E242:F242)</f>
        <v>60</v>
      </c>
    </row>
    <row r="243" spans="1:7" s="38" customFormat="1" ht="21" customHeight="1">
      <c r="A243" s="230"/>
      <c r="B243" s="288"/>
      <c r="C243" s="70">
        <v>121</v>
      </c>
      <c r="D243" s="48" t="s">
        <v>386</v>
      </c>
      <c r="E243" s="293"/>
      <c r="F243" s="293">
        <v>100</v>
      </c>
      <c r="G243" s="251">
        <f>SUM(E243:F243)</f>
        <v>100</v>
      </c>
    </row>
    <row r="244" spans="1:7" s="38" customFormat="1" ht="21" customHeight="1">
      <c r="A244" s="230"/>
      <c r="B244" s="288"/>
      <c r="C244" s="70">
        <v>241</v>
      </c>
      <c r="D244" s="48" t="s">
        <v>753</v>
      </c>
      <c r="E244" s="293"/>
      <c r="F244" s="293">
        <v>18</v>
      </c>
      <c r="G244" s="251">
        <f t="shared" ref="G244:G247" si="19">SUM(E244:F244)</f>
        <v>18</v>
      </c>
    </row>
    <row r="245" spans="1:7" s="38" customFormat="1" ht="21" customHeight="1">
      <c r="A245" s="230"/>
      <c r="B245" s="288"/>
      <c r="C245" s="70">
        <v>262</v>
      </c>
      <c r="D245" s="48" t="s">
        <v>206</v>
      </c>
      <c r="E245" s="293"/>
      <c r="F245" s="293">
        <v>232</v>
      </c>
      <c r="G245" s="251">
        <f t="shared" si="19"/>
        <v>232</v>
      </c>
    </row>
    <row r="246" spans="1:7" s="38" customFormat="1" ht="21" customHeight="1">
      <c r="A246" s="230"/>
      <c r="B246" s="288"/>
      <c r="C246" s="70">
        <v>371</v>
      </c>
      <c r="D246" s="48" t="s">
        <v>184</v>
      </c>
      <c r="E246" s="293"/>
      <c r="F246" s="293">
        <v>18</v>
      </c>
      <c r="G246" s="251">
        <f t="shared" si="19"/>
        <v>18</v>
      </c>
    </row>
    <row r="247" spans="1:7" s="38" customFormat="1" ht="21" customHeight="1">
      <c r="A247" s="230"/>
      <c r="B247" s="288"/>
      <c r="C247" s="70">
        <v>491</v>
      </c>
      <c r="D247" s="48" t="s">
        <v>277</v>
      </c>
      <c r="E247" s="293">
        <v>100</v>
      </c>
      <c r="F247" s="293"/>
      <c r="G247" s="251">
        <f t="shared" si="19"/>
        <v>100</v>
      </c>
    </row>
    <row r="248" spans="1:7" s="38" customFormat="1" ht="21" customHeight="1">
      <c r="A248" s="230"/>
      <c r="B248" s="231"/>
      <c r="C248" s="232">
        <v>521</v>
      </c>
      <c r="D248" s="466" t="s">
        <v>264</v>
      </c>
      <c r="E248" s="152"/>
      <c r="F248" s="152">
        <v>150</v>
      </c>
      <c r="G248" s="254">
        <f t="shared" ref="G248:G252" si="20">SUM(E248:F248)</f>
        <v>150</v>
      </c>
    </row>
    <row r="249" spans="1:7" s="38" customFormat="1" ht="21" customHeight="1">
      <c r="A249" s="230"/>
      <c r="B249" s="247" t="s">
        <v>451</v>
      </c>
      <c r="C249" s="241">
        <v>91</v>
      </c>
      <c r="D249" s="48" t="s">
        <v>383</v>
      </c>
      <c r="E249" s="250">
        <v>40</v>
      </c>
      <c r="F249" s="250"/>
      <c r="G249" s="251">
        <f t="shared" si="20"/>
        <v>40</v>
      </c>
    </row>
    <row r="250" spans="1:7" s="38" customFormat="1" ht="21" customHeight="1">
      <c r="A250" s="230"/>
      <c r="B250" s="247"/>
      <c r="C250" s="241">
        <v>241</v>
      </c>
      <c r="D250" s="48" t="s">
        <v>229</v>
      </c>
      <c r="E250" s="250"/>
      <c r="F250" s="250">
        <v>36</v>
      </c>
      <c r="G250" s="251">
        <f t="shared" si="20"/>
        <v>36</v>
      </c>
    </row>
    <row r="251" spans="1:7" s="38" customFormat="1" ht="21" customHeight="1">
      <c r="A251" s="230"/>
      <c r="B251" s="247"/>
      <c r="C251" s="241">
        <v>391</v>
      </c>
      <c r="D251" s="48" t="s">
        <v>819</v>
      </c>
      <c r="E251" s="250"/>
      <c r="F251" s="250">
        <v>1554</v>
      </c>
      <c r="G251" s="251">
        <f t="shared" si="20"/>
        <v>1554</v>
      </c>
    </row>
    <row r="252" spans="1:7" s="38" customFormat="1" ht="21" customHeight="1">
      <c r="A252" s="230"/>
      <c r="B252" s="247"/>
      <c r="C252" s="241">
        <v>401</v>
      </c>
      <c r="D252" s="48" t="s">
        <v>501</v>
      </c>
      <c r="E252" s="250"/>
      <c r="F252" s="250">
        <v>40</v>
      </c>
      <c r="G252" s="251">
        <f t="shared" si="20"/>
        <v>40</v>
      </c>
    </row>
    <row r="253" spans="1:7" s="38" customFormat="1" ht="21" customHeight="1">
      <c r="A253" s="230"/>
      <c r="B253" s="247"/>
      <c r="C253" s="241">
        <v>411</v>
      </c>
      <c r="D253" s="48" t="s">
        <v>75</v>
      </c>
      <c r="E253" s="250"/>
      <c r="F253" s="250">
        <v>463</v>
      </c>
      <c r="G253" s="251">
        <f t="shared" ref="G253:G257" si="21">SUM(E253:F253)</f>
        <v>463</v>
      </c>
    </row>
    <row r="254" spans="1:7" s="38" customFormat="1" ht="21" customHeight="1">
      <c r="A254" s="230"/>
      <c r="B254" s="247"/>
      <c r="C254" s="241">
        <v>501</v>
      </c>
      <c r="D254" s="48" t="s">
        <v>203</v>
      </c>
      <c r="E254" s="250"/>
      <c r="F254" s="250">
        <v>120</v>
      </c>
      <c r="G254" s="251">
        <f t="shared" si="21"/>
        <v>120</v>
      </c>
    </row>
    <row r="255" spans="1:7" s="38" customFormat="1" ht="21" customHeight="1">
      <c r="A255" s="230"/>
      <c r="B255" s="231"/>
      <c r="C255" s="232">
        <v>521</v>
      </c>
      <c r="D255" s="466" t="s">
        <v>326</v>
      </c>
      <c r="E255" s="152"/>
      <c r="F255" s="152">
        <v>60</v>
      </c>
      <c r="G255" s="254">
        <f t="shared" si="21"/>
        <v>60</v>
      </c>
    </row>
    <row r="256" spans="1:7" s="38" customFormat="1" ht="21" customHeight="1">
      <c r="A256" s="230"/>
      <c r="B256" s="288" t="s">
        <v>776</v>
      </c>
      <c r="C256" s="232">
        <v>481</v>
      </c>
      <c r="D256" s="48" t="s">
        <v>742</v>
      </c>
      <c r="E256" s="293">
        <v>5012</v>
      </c>
      <c r="F256" s="293"/>
      <c r="G256" s="251">
        <f t="shared" si="21"/>
        <v>5012</v>
      </c>
    </row>
    <row r="257" spans="1:7" s="38" customFormat="1" ht="21" customHeight="1">
      <c r="A257" s="230"/>
      <c r="B257" s="255" t="s">
        <v>777</v>
      </c>
      <c r="C257" s="232">
        <v>481</v>
      </c>
      <c r="D257" s="494" t="s">
        <v>182</v>
      </c>
      <c r="E257" s="495">
        <v>5030</v>
      </c>
      <c r="F257" s="495"/>
      <c r="G257" s="496">
        <f t="shared" si="21"/>
        <v>5030</v>
      </c>
    </row>
    <row r="258" spans="1:7" s="38" customFormat="1" ht="21" customHeight="1">
      <c r="A258" s="236"/>
      <c r="B258" s="626" t="s">
        <v>110</v>
      </c>
      <c r="C258" s="627"/>
      <c r="D258" s="471"/>
      <c r="E258" s="264">
        <f>SUM(E242:E257)</f>
        <v>10242</v>
      </c>
      <c r="F258" s="264">
        <f>SUM(F242:F257)</f>
        <v>2791</v>
      </c>
      <c r="G258" s="473">
        <f>SUM(G242:G257)</f>
        <v>13033</v>
      </c>
    </row>
    <row r="259" spans="1:7" s="38" customFormat="1" ht="21" customHeight="1">
      <c r="A259" s="230" t="s">
        <v>426</v>
      </c>
      <c r="B259" s="59" t="s">
        <v>330</v>
      </c>
      <c r="C259" s="60">
        <v>421</v>
      </c>
      <c r="D259" s="477" t="s">
        <v>212</v>
      </c>
      <c r="E259" s="478"/>
      <c r="F259" s="478">
        <v>18</v>
      </c>
      <c r="G259" s="479">
        <f t="shared" ref="G259:G265" si="22">SUM(E259:F259)</f>
        <v>18</v>
      </c>
    </row>
    <row r="260" spans="1:7" s="38" customFormat="1" ht="21" customHeight="1">
      <c r="A260" s="230"/>
      <c r="B260" s="384" t="s">
        <v>511</v>
      </c>
      <c r="C260" s="387">
        <v>371</v>
      </c>
      <c r="D260" s="497" t="s">
        <v>184</v>
      </c>
      <c r="E260" s="328"/>
      <c r="F260" s="328">
        <v>90</v>
      </c>
      <c r="G260" s="330">
        <f t="shared" ref="G260" si="23">SUM(E260:F260)</f>
        <v>90</v>
      </c>
    </row>
    <row r="261" spans="1:7" s="38" customFormat="1" ht="21" customHeight="1">
      <c r="A261" s="230"/>
      <c r="B261" s="384" t="s">
        <v>232</v>
      </c>
      <c r="C261" s="387">
        <v>391</v>
      </c>
      <c r="D261" s="497" t="s">
        <v>73</v>
      </c>
      <c r="E261" s="328"/>
      <c r="F261" s="328">
        <v>54</v>
      </c>
      <c r="G261" s="330">
        <f t="shared" si="22"/>
        <v>54</v>
      </c>
    </row>
    <row r="262" spans="1:7" s="38" customFormat="1" ht="21" customHeight="1">
      <c r="A262" s="230"/>
      <c r="B262" s="288" t="s">
        <v>178</v>
      </c>
      <c r="C262" s="70">
        <v>371</v>
      </c>
      <c r="D262" s="48" t="s">
        <v>184</v>
      </c>
      <c r="E262" s="293"/>
      <c r="F262" s="293">
        <v>108</v>
      </c>
      <c r="G262" s="251">
        <f t="shared" si="22"/>
        <v>108</v>
      </c>
    </row>
    <row r="263" spans="1:7" s="38" customFormat="1" ht="21" customHeight="1">
      <c r="A263" s="230"/>
      <c r="B263" s="231"/>
      <c r="C263" s="232">
        <v>471</v>
      </c>
      <c r="D263" s="466" t="s">
        <v>778</v>
      </c>
      <c r="E263" s="152"/>
      <c r="F263" s="152">
        <v>396</v>
      </c>
      <c r="G263" s="254">
        <f t="shared" ref="G263:G264" si="24">SUM(E263:F263)</f>
        <v>396</v>
      </c>
    </row>
    <row r="264" spans="1:7" s="38" customFormat="1" ht="21" customHeight="1">
      <c r="A264" s="230"/>
      <c r="B264" s="384" t="s">
        <v>779</v>
      </c>
      <c r="C264" s="387">
        <v>261</v>
      </c>
      <c r="D264" s="497" t="s">
        <v>185</v>
      </c>
      <c r="E264" s="328"/>
      <c r="F264" s="328">
        <v>1941</v>
      </c>
      <c r="G264" s="330">
        <f t="shared" si="24"/>
        <v>1941</v>
      </c>
    </row>
    <row r="265" spans="1:7" s="38" customFormat="1" ht="21" customHeight="1">
      <c r="A265" s="230"/>
      <c r="B265" s="247" t="s">
        <v>512</v>
      </c>
      <c r="C265" s="241">
        <v>241</v>
      </c>
      <c r="D265" s="48" t="s">
        <v>229</v>
      </c>
      <c r="E265" s="250"/>
      <c r="F265" s="250">
        <v>38</v>
      </c>
      <c r="G265" s="251">
        <f t="shared" si="22"/>
        <v>38</v>
      </c>
    </row>
    <row r="266" spans="1:7" s="38" customFormat="1" ht="21" customHeight="1">
      <c r="A266" s="236"/>
      <c r="B266" s="626" t="s">
        <v>110</v>
      </c>
      <c r="C266" s="627"/>
      <c r="D266" s="471"/>
      <c r="E266" s="264">
        <f>SUM(E259:E265)</f>
        <v>0</v>
      </c>
      <c r="F266" s="264">
        <f>SUM(F259:F265)</f>
        <v>2645</v>
      </c>
      <c r="G266" s="473">
        <f>SUM(G259:G265)</f>
        <v>2645</v>
      </c>
    </row>
    <row r="267" spans="1:7" s="38" customFormat="1" ht="21" customHeight="1">
      <c r="A267" s="230" t="s">
        <v>384</v>
      </c>
      <c r="B267" s="247" t="s">
        <v>417</v>
      </c>
      <c r="C267" s="256">
        <v>421</v>
      </c>
      <c r="D267" s="48" t="s">
        <v>212</v>
      </c>
      <c r="E267" s="250"/>
      <c r="F267" s="250">
        <v>18</v>
      </c>
      <c r="G267" s="251">
        <f>SUM(E267:F267)</f>
        <v>18</v>
      </c>
    </row>
    <row r="268" spans="1:7" s="38" customFormat="1" ht="21" customHeight="1">
      <c r="A268" s="257"/>
      <c r="B268" s="626" t="s">
        <v>110</v>
      </c>
      <c r="C268" s="627"/>
      <c r="D268" s="471"/>
      <c r="E268" s="264">
        <f>SUM(E267:E267)</f>
        <v>0</v>
      </c>
      <c r="F268" s="264">
        <f>SUM(F267:F267)</f>
        <v>18</v>
      </c>
      <c r="G268" s="473">
        <f>SUM(G267:G267)</f>
        <v>18</v>
      </c>
    </row>
    <row r="269" spans="1:7" s="38" customFormat="1" ht="21" customHeight="1">
      <c r="A269" s="230" t="s">
        <v>211</v>
      </c>
      <c r="B269" s="59" t="s">
        <v>242</v>
      </c>
      <c r="C269" s="60">
        <v>255</v>
      </c>
      <c r="D269" s="477" t="s">
        <v>204</v>
      </c>
      <c r="E269" s="478">
        <v>440</v>
      </c>
      <c r="F269" s="478"/>
      <c r="G269" s="479">
        <f>SUM(E269:F269)</f>
        <v>440</v>
      </c>
    </row>
    <row r="270" spans="1:7" s="38" customFormat="1" ht="21" customHeight="1">
      <c r="A270" s="230"/>
      <c r="B270" s="258"/>
      <c r="C270" s="259">
        <v>451</v>
      </c>
      <c r="D270" s="498" t="s">
        <v>86</v>
      </c>
      <c r="E270" s="499">
        <v>200</v>
      </c>
      <c r="F270" s="499"/>
      <c r="G270" s="500">
        <f>SUM(E270:F270)</f>
        <v>200</v>
      </c>
    </row>
    <row r="271" spans="1:7" s="38" customFormat="1" ht="21" customHeight="1">
      <c r="A271" s="236"/>
      <c r="B271" s="626" t="s">
        <v>110</v>
      </c>
      <c r="C271" s="627"/>
      <c r="D271" s="471"/>
      <c r="E271" s="499">
        <f>SUM(E269:E270)</f>
        <v>640</v>
      </c>
      <c r="F271" s="499">
        <f>SUM(F269:F270)</f>
        <v>0</v>
      </c>
      <c r="G271" s="500">
        <f>SUM(G269:G270)</f>
        <v>640</v>
      </c>
    </row>
    <row r="272" spans="1:7" s="38" customFormat="1" ht="21" customHeight="1">
      <c r="A272" s="230" t="s">
        <v>3</v>
      </c>
      <c r="B272" s="55" t="s">
        <v>347</v>
      </c>
      <c r="C272" s="56">
        <v>422</v>
      </c>
      <c r="D272" s="501" t="s">
        <v>483</v>
      </c>
      <c r="E272" s="52">
        <v>18</v>
      </c>
      <c r="F272" s="52"/>
      <c r="G272" s="215">
        <f t="shared" ref="G272:G273" si="25">SUM(E272:F272)</f>
        <v>18</v>
      </c>
    </row>
    <row r="273" spans="1:7" s="38" customFormat="1" ht="21" customHeight="1">
      <c r="A273" s="230"/>
      <c r="B273" s="61" t="s">
        <v>341</v>
      </c>
      <c r="C273" s="62">
        <v>131</v>
      </c>
      <c r="D273" s="502" t="s">
        <v>15</v>
      </c>
      <c r="E273" s="150"/>
      <c r="F273" s="150">
        <v>1106566</v>
      </c>
      <c r="G273" s="296">
        <f t="shared" si="25"/>
        <v>1106566</v>
      </c>
    </row>
    <row r="274" spans="1:7" s="38" customFormat="1" ht="21" customHeight="1">
      <c r="A274" s="263"/>
      <c r="B274" s="626" t="s">
        <v>110</v>
      </c>
      <c r="C274" s="627"/>
      <c r="D274" s="471"/>
      <c r="E274" s="264">
        <f>SUM(E272:E273)</f>
        <v>18</v>
      </c>
      <c r="F274" s="264">
        <f>SUM(F272:F273)</f>
        <v>1106566</v>
      </c>
      <c r="G274" s="265">
        <f>SUM(G272:G273)</f>
        <v>1106584</v>
      </c>
    </row>
    <row r="275" spans="1:7" s="38" customFormat="1" ht="21" customHeight="1">
      <c r="A275" s="230" t="s">
        <v>576</v>
      </c>
      <c r="B275" s="266" t="s">
        <v>780</v>
      </c>
      <c r="C275" s="267">
        <v>51</v>
      </c>
      <c r="D275" s="48" t="s">
        <v>372</v>
      </c>
      <c r="E275" s="250"/>
      <c r="F275" s="250">
        <v>18</v>
      </c>
      <c r="G275" s="251">
        <f>SUM(E275:F275)</f>
        <v>18</v>
      </c>
    </row>
    <row r="276" spans="1:7" s="38" customFormat="1" ht="21" customHeight="1">
      <c r="A276" s="262"/>
      <c r="B276" s="638" t="s">
        <v>110</v>
      </c>
      <c r="C276" s="639"/>
      <c r="D276" s="471"/>
      <c r="E276" s="503">
        <f>SUM(E275:E275)</f>
        <v>0</v>
      </c>
      <c r="F276" s="503">
        <f>SUM(F275:F275)</f>
        <v>18</v>
      </c>
      <c r="G276" s="504">
        <f>SUM(G275:G275)</f>
        <v>18</v>
      </c>
    </row>
    <row r="277" spans="1:7" s="38" customFormat="1" ht="21" customHeight="1">
      <c r="A277" s="230" t="s">
        <v>577</v>
      </c>
      <c r="B277" s="266" t="s">
        <v>781</v>
      </c>
      <c r="C277" s="267">
        <v>131</v>
      </c>
      <c r="D277" s="48" t="s">
        <v>225</v>
      </c>
      <c r="E277" s="250"/>
      <c r="F277" s="250">
        <v>39094</v>
      </c>
      <c r="G277" s="251">
        <f>SUM(E277:F277)</f>
        <v>39094</v>
      </c>
    </row>
    <row r="278" spans="1:7" s="38" customFormat="1" ht="21" customHeight="1">
      <c r="A278" s="262"/>
      <c r="B278" s="638" t="s">
        <v>110</v>
      </c>
      <c r="C278" s="639"/>
      <c r="D278" s="471"/>
      <c r="E278" s="503">
        <f>SUM(E277:E277)</f>
        <v>0</v>
      </c>
      <c r="F278" s="503">
        <f>SUM(F277:F277)</f>
        <v>39094</v>
      </c>
      <c r="G278" s="504">
        <f>SUM(G277:G277)</f>
        <v>39094</v>
      </c>
    </row>
    <row r="279" spans="1:7" s="38" customFormat="1" ht="21" customHeight="1">
      <c r="A279" s="230" t="s">
        <v>513</v>
      </c>
      <c r="B279" s="266" t="s">
        <v>514</v>
      </c>
      <c r="C279" s="267">
        <v>501</v>
      </c>
      <c r="D279" s="48" t="s">
        <v>203</v>
      </c>
      <c r="E279" s="250"/>
      <c r="F279" s="250">
        <v>72</v>
      </c>
      <c r="G279" s="251">
        <f>SUM(E279:F279)</f>
        <v>72</v>
      </c>
    </row>
    <row r="280" spans="1:7" s="38" customFormat="1" ht="21" customHeight="1">
      <c r="A280" s="262"/>
      <c r="B280" s="638" t="s">
        <v>110</v>
      </c>
      <c r="C280" s="639"/>
      <c r="D280" s="471"/>
      <c r="E280" s="503">
        <f>SUM(E279:E279)</f>
        <v>0</v>
      </c>
      <c r="F280" s="503">
        <f>SUM(F279:F279)</f>
        <v>72</v>
      </c>
      <c r="G280" s="504">
        <f>SUM(G279:G279)</f>
        <v>72</v>
      </c>
    </row>
    <row r="281" spans="1:7" s="38" customFormat="1" ht="21" customHeight="1">
      <c r="A281" s="230" t="s">
        <v>183</v>
      </c>
      <c r="B281" s="260" t="s">
        <v>243</v>
      </c>
      <c r="C281" s="268">
        <v>501</v>
      </c>
      <c r="D281" s="505" t="s">
        <v>266</v>
      </c>
      <c r="E281" s="506"/>
      <c r="F281" s="506">
        <v>1152</v>
      </c>
      <c r="G281" s="507">
        <f>SUM(E281:F281)</f>
        <v>1152</v>
      </c>
    </row>
    <row r="282" spans="1:7" s="38" customFormat="1" ht="21" customHeight="1">
      <c r="A282" s="263"/>
      <c r="B282" s="626" t="s">
        <v>110</v>
      </c>
      <c r="C282" s="627"/>
      <c r="D282" s="471"/>
      <c r="E282" s="264">
        <f>SUM(E281:E281)</f>
        <v>0</v>
      </c>
      <c r="F282" s="264">
        <f>SUM(F281:F281)</f>
        <v>1152</v>
      </c>
      <c r="G282" s="473">
        <f>SUM(G281:G281)</f>
        <v>1152</v>
      </c>
    </row>
    <row r="283" spans="1:7" s="38" customFormat="1" ht="21" customHeight="1">
      <c r="A283" s="230" t="s">
        <v>224</v>
      </c>
      <c r="B283" s="260" t="s">
        <v>515</v>
      </c>
      <c r="C283" s="268">
        <v>261</v>
      </c>
      <c r="D283" s="505" t="s">
        <v>459</v>
      </c>
      <c r="E283" s="506"/>
      <c r="F283" s="506">
        <v>100</v>
      </c>
      <c r="G283" s="507">
        <f>SUM(E283:F283)</f>
        <v>100</v>
      </c>
    </row>
    <row r="284" spans="1:7" s="38" customFormat="1" ht="21" customHeight="1">
      <c r="A284" s="269"/>
      <c r="B284" s="626" t="s">
        <v>110</v>
      </c>
      <c r="C284" s="627"/>
      <c r="D284" s="471"/>
      <c r="E284" s="264">
        <f>SUM(E283:E283)</f>
        <v>0</v>
      </c>
      <c r="F284" s="264">
        <f>SUM(F283:F283)</f>
        <v>100</v>
      </c>
      <c r="G284" s="473">
        <f>SUM(G283:G283)</f>
        <v>100</v>
      </c>
    </row>
    <row r="285" spans="1:7" s="38" customFormat="1" ht="21" customHeight="1">
      <c r="A285" s="230" t="s">
        <v>453</v>
      </c>
      <c r="B285" s="247" t="s">
        <v>452</v>
      </c>
      <c r="C285" s="241">
        <v>501</v>
      </c>
      <c r="D285" s="48" t="s">
        <v>203</v>
      </c>
      <c r="E285" s="250"/>
      <c r="F285" s="250">
        <v>220</v>
      </c>
      <c r="G285" s="251">
        <f>SUM(E285:F285)</f>
        <v>220</v>
      </c>
    </row>
    <row r="286" spans="1:7" s="38" customFormat="1" ht="21" customHeight="1">
      <c r="A286" s="269"/>
      <c r="B286" s="626" t="s">
        <v>110</v>
      </c>
      <c r="C286" s="627"/>
      <c r="D286" s="471"/>
      <c r="E286" s="264">
        <f>SUM(E285:E285)</f>
        <v>0</v>
      </c>
      <c r="F286" s="264">
        <f>SUM(F285:F285)</f>
        <v>220</v>
      </c>
      <c r="G286" s="473">
        <f>SUM(G285:G285)</f>
        <v>220</v>
      </c>
    </row>
    <row r="287" spans="1:7" s="38" customFormat="1" ht="21" customHeight="1">
      <c r="A287" s="230" t="s">
        <v>214</v>
      </c>
      <c r="B287" s="231" t="s">
        <v>235</v>
      </c>
      <c r="C287" s="232">
        <v>501</v>
      </c>
      <c r="D287" s="466" t="s">
        <v>331</v>
      </c>
      <c r="E287" s="152"/>
      <c r="F287" s="152">
        <v>144</v>
      </c>
      <c r="G287" s="254">
        <f>SUM(E287:F287)</f>
        <v>144</v>
      </c>
    </row>
    <row r="288" spans="1:7" s="38" customFormat="1" ht="21" customHeight="1">
      <c r="A288" s="230"/>
      <c r="B288" s="247" t="s">
        <v>215</v>
      </c>
      <c r="C288" s="241">
        <v>231</v>
      </c>
      <c r="D288" s="48" t="s">
        <v>46</v>
      </c>
      <c r="E288" s="250"/>
      <c r="F288" s="250">
        <v>162</v>
      </c>
      <c r="G288" s="251">
        <f>SUM(E288:F288)</f>
        <v>162</v>
      </c>
    </row>
    <row r="289" spans="1:7" s="38" customFormat="1" ht="21" customHeight="1">
      <c r="A289" s="230"/>
      <c r="B289" s="288"/>
      <c r="C289" s="70">
        <v>501</v>
      </c>
      <c r="D289" s="48" t="s">
        <v>203</v>
      </c>
      <c r="E289" s="293"/>
      <c r="F289" s="293">
        <v>144</v>
      </c>
      <c r="G289" s="251">
        <f>SUM(E289:F289)</f>
        <v>144</v>
      </c>
    </row>
    <row r="290" spans="1:7" s="38" customFormat="1" ht="21" customHeight="1">
      <c r="A290" s="269"/>
      <c r="B290" s="626" t="s">
        <v>110</v>
      </c>
      <c r="C290" s="627"/>
      <c r="D290" s="471"/>
      <c r="E290" s="264">
        <f>SUM(E287:E289)</f>
        <v>0</v>
      </c>
      <c r="F290" s="264">
        <f>SUM(F287:F289)</f>
        <v>450</v>
      </c>
      <c r="G290" s="508">
        <f>SUM(G287:G289)</f>
        <v>450</v>
      </c>
    </row>
    <row r="291" spans="1:7" s="38" customFormat="1" ht="21" customHeight="1">
      <c r="A291" s="270" t="s">
        <v>578</v>
      </c>
      <c r="B291" s="247" t="s">
        <v>605</v>
      </c>
      <c r="C291" s="267">
        <v>261</v>
      </c>
      <c r="D291" s="48" t="s">
        <v>206</v>
      </c>
      <c r="E291" s="250"/>
      <c r="F291" s="250">
        <v>3</v>
      </c>
      <c r="G291" s="509">
        <f>SUM(E291:F291)</f>
        <v>3</v>
      </c>
    </row>
    <row r="292" spans="1:7" s="38" customFormat="1" ht="21" customHeight="1">
      <c r="A292" s="230"/>
      <c r="B292" s="626" t="s">
        <v>110</v>
      </c>
      <c r="C292" s="627"/>
      <c r="D292" s="471"/>
      <c r="E292" s="503">
        <f>SUM(E291)</f>
        <v>0</v>
      </c>
      <c r="F292" s="503">
        <f>SUM(F291)</f>
        <v>3</v>
      </c>
      <c r="G292" s="504">
        <f>SUM(G291)</f>
        <v>3</v>
      </c>
    </row>
    <row r="293" spans="1:7" s="38" customFormat="1" ht="21" customHeight="1">
      <c r="A293" s="271" t="s">
        <v>217</v>
      </c>
      <c r="B293" s="261" t="s">
        <v>218</v>
      </c>
      <c r="C293" s="272">
        <v>261</v>
      </c>
      <c r="D293" s="48" t="s">
        <v>54</v>
      </c>
      <c r="E293" s="250"/>
      <c r="F293" s="250">
        <v>13</v>
      </c>
      <c r="G293" s="251">
        <f>SUM(E293:F293)</f>
        <v>13</v>
      </c>
    </row>
    <row r="294" spans="1:7" s="38" customFormat="1" ht="21" customHeight="1">
      <c r="A294" s="269"/>
      <c r="B294" s="626" t="s">
        <v>110</v>
      </c>
      <c r="C294" s="627"/>
      <c r="D294" s="471"/>
      <c r="E294" s="264">
        <f>SUM(E293:E293)</f>
        <v>0</v>
      </c>
      <c r="F294" s="264">
        <f>SUM(F293:F293)</f>
        <v>13</v>
      </c>
      <c r="G294" s="473">
        <f>SUM(G293:G293)</f>
        <v>13</v>
      </c>
    </row>
    <row r="295" spans="1:7" s="38" customFormat="1" ht="21" customHeight="1">
      <c r="A295" s="230" t="s">
        <v>153</v>
      </c>
      <c r="B295" s="260" t="s">
        <v>159</v>
      </c>
      <c r="C295" s="268">
        <v>211</v>
      </c>
      <c r="D295" s="505" t="s">
        <v>42</v>
      </c>
      <c r="E295" s="506"/>
      <c r="F295" s="506">
        <v>120</v>
      </c>
      <c r="G295" s="507">
        <f>SUM(E295:F295)</f>
        <v>120</v>
      </c>
    </row>
    <row r="296" spans="1:7" s="38" customFormat="1" ht="21" customHeight="1">
      <c r="A296" s="269"/>
      <c r="B296" s="626" t="s">
        <v>110</v>
      </c>
      <c r="C296" s="627"/>
      <c r="D296" s="471"/>
      <c r="E296" s="264">
        <f>SUM(E295:E295)</f>
        <v>0</v>
      </c>
      <c r="F296" s="264">
        <f>SUM(F295:F295)</f>
        <v>120</v>
      </c>
      <c r="G296" s="265">
        <f>SUM(G295:G295)</f>
        <v>120</v>
      </c>
    </row>
    <row r="297" spans="1:7" s="38" customFormat="1" ht="21" customHeight="1">
      <c r="A297" s="230" t="s">
        <v>782</v>
      </c>
      <c r="B297" s="266" t="s">
        <v>783</v>
      </c>
      <c r="C297" s="276">
        <v>451</v>
      </c>
      <c r="D297" s="510" t="s">
        <v>784</v>
      </c>
      <c r="E297" s="511"/>
      <c r="F297" s="511">
        <v>38</v>
      </c>
      <c r="G297" s="512">
        <f>SUM(E297:F297)</f>
        <v>38</v>
      </c>
    </row>
    <row r="298" spans="1:7" s="38" customFormat="1" ht="21" customHeight="1">
      <c r="A298" s="269"/>
      <c r="B298" s="640" t="s">
        <v>110</v>
      </c>
      <c r="C298" s="641"/>
      <c r="D298" s="513"/>
      <c r="E298" s="514">
        <f>SUM(E297:E297)</f>
        <v>0</v>
      </c>
      <c r="F298" s="514">
        <f>SUM(F297:F297)</f>
        <v>38</v>
      </c>
      <c r="G298" s="515">
        <f>SUM(G297:G297)</f>
        <v>38</v>
      </c>
    </row>
    <row r="299" spans="1:7" s="38" customFormat="1" ht="21" customHeight="1">
      <c r="A299" s="230" t="s">
        <v>399</v>
      </c>
      <c r="B299" s="273" t="s">
        <v>516</v>
      </c>
      <c r="C299" s="274">
        <v>351</v>
      </c>
      <c r="D299" s="516" t="s">
        <v>201</v>
      </c>
      <c r="E299" s="517"/>
      <c r="F299" s="517">
        <v>120</v>
      </c>
      <c r="G299" s="518">
        <f>SUM(E299:F299)</f>
        <v>120</v>
      </c>
    </row>
    <row r="300" spans="1:7" s="38" customFormat="1" ht="21" customHeight="1">
      <c r="A300" s="275"/>
      <c r="B300" s="626" t="s">
        <v>110</v>
      </c>
      <c r="C300" s="627"/>
      <c r="D300" s="471"/>
      <c r="E300" s="264">
        <f>SUM(E299:E299)</f>
        <v>0</v>
      </c>
      <c r="F300" s="264">
        <f>SUM(F299:F299)</f>
        <v>120</v>
      </c>
      <c r="G300" s="265">
        <f>SUM(G299:G299)</f>
        <v>120</v>
      </c>
    </row>
    <row r="301" spans="1:7" s="38" customFormat="1" ht="21" customHeight="1">
      <c r="A301" s="230" t="s">
        <v>162</v>
      </c>
      <c r="B301" s="443" t="s">
        <v>163</v>
      </c>
      <c r="C301" s="554">
        <v>255</v>
      </c>
      <c r="D301" s="555" t="s">
        <v>52</v>
      </c>
      <c r="E301" s="556"/>
      <c r="F301" s="556">
        <v>20</v>
      </c>
      <c r="G301" s="557">
        <f>SUM(E301:F301)</f>
        <v>20</v>
      </c>
    </row>
    <row r="302" spans="1:7" s="38" customFormat="1" ht="21" customHeight="1">
      <c r="A302" s="230"/>
      <c r="B302" s="390"/>
      <c r="C302" s="427">
        <v>261</v>
      </c>
      <c r="D302" s="516" t="s">
        <v>499</v>
      </c>
      <c r="E302" s="360">
        <v>20</v>
      </c>
      <c r="F302" s="360">
        <v>40</v>
      </c>
      <c r="G302" s="518">
        <f>SUM(E302:F302)</f>
        <v>60</v>
      </c>
    </row>
    <row r="303" spans="1:7" s="38" customFormat="1" ht="21" customHeight="1">
      <c r="A303" s="269"/>
      <c r="B303" s="640" t="s">
        <v>110</v>
      </c>
      <c r="C303" s="641"/>
      <c r="D303" s="513"/>
      <c r="E303" s="514">
        <f>SUM(E301:E302)</f>
        <v>20</v>
      </c>
      <c r="F303" s="514">
        <f>SUM(F301:F302)</f>
        <v>60</v>
      </c>
      <c r="G303" s="515">
        <f t="shared" ref="G303" si="26">SUM(G301:G302)</f>
        <v>80</v>
      </c>
    </row>
    <row r="304" spans="1:7" s="38" customFormat="1" ht="21" customHeight="1">
      <c r="A304" s="230" t="s">
        <v>1</v>
      </c>
      <c r="B304" s="277" t="s">
        <v>237</v>
      </c>
      <c r="C304" s="278">
        <v>221</v>
      </c>
      <c r="D304" s="519" t="s">
        <v>43</v>
      </c>
      <c r="E304" s="520"/>
      <c r="F304" s="520">
        <v>7045</v>
      </c>
      <c r="G304" s="521">
        <f t="shared" ref="G304:G307" si="27">SUM(E304:F304)</f>
        <v>7045</v>
      </c>
    </row>
    <row r="305" spans="1:7" s="38" customFormat="1" ht="21" customHeight="1">
      <c r="A305" s="230"/>
      <c r="B305" s="279" t="s">
        <v>116</v>
      </c>
      <c r="C305" s="280">
        <v>92</v>
      </c>
      <c r="D305" s="477" t="s">
        <v>13</v>
      </c>
      <c r="E305" s="481"/>
      <c r="F305" s="481">
        <v>1520</v>
      </c>
      <c r="G305" s="386">
        <f t="shared" si="27"/>
        <v>1520</v>
      </c>
    </row>
    <row r="306" spans="1:7" s="38" customFormat="1" ht="21" customHeight="1">
      <c r="A306" s="230"/>
      <c r="B306" s="247"/>
      <c r="C306" s="241">
        <v>255</v>
      </c>
      <c r="D306" s="48" t="s">
        <v>517</v>
      </c>
      <c r="E306" s="250">
        <v>120</v>
      </c>
      <c r="F306" s="250"/>
      <c r="G306" s="251">
        <f>SUM(E306:F306)</f>
        <v>120</v>
      </c>
    </row>
    <row r="307" spans="1:7" s="38" customFormat="1" ht="21" customHeight="1">
      <c r="A307" s="230"/>
      <c r="B307" s="233"/>
      <c r="C307" s="70">
        <v>451</v>
      </c>
      <c r="D307" s="48" t="s">
        <v>234</v>
      </c>
      <c r="E307" s="151">
        <v>260</v>
      </c>
      <c r="F307" s="151"/>
      <c r="G307" s="251">
        <f t="shared" si="27"/>
        <v>260</v>
      </c>
    </row>
    <row r="308" spans="1:7" s="38" customFormat="1" ht="21" customHeight="1">
      <c r="A308" s="230"/>
      <c r="B308" s="384" t="s">
        <v>269</v>
      </c>
      <c r="C308" s="281">
        <v>92</v>
      </c>
      <c r="D308" s="497" t="s">
        <v>247</v>
      </c>
      <c r="E308" s="328"/>
      <c r="F308" s="328">
        <v>200</v>
      </c>
      <c r="G308" s="330">
        <f t="shared" ref="G308" si="28">SUM(E308:F308)</f>
        <v>200</v>
      </c>
    </row>
    <row r="309" spans="1:7" s="38" customFormat="1" ht="21" customHeight="1">
      <c r="A309" s="269"/>
      <c r="B309" s="642" t="s">
        <v>110</v>
      </c>
      <c r="C309" s="643"/>
      <c r="D309" s="522"/>
      <c r="E309" s="523">
        <f>SUM(E304:E308)</f>
        <v>380</v>
      </c>
      <c r="F309" s="523">
        <f>SUM(F304:F308)</f>
        <v>8765</v>
      </c>
      <c r="G309" s="508">
        <f>SUM(G304:G308)</f>
        <v>9145</v>
      </c>
    </row>
    <row r="310" spans="1:7" s="38" customFormat="1" ht="21" customHeight="1">
      <c r="A310" s="230" t="s">
        <v>244</v>
      </c>
      <c r="B310" s="247" t="s">
        <v>785</v>
      </c>
      <c r="C310" s="232">
        <v>451</v>
      </c>
      <c r="D310" s="466" t="s">
        <v>234</v>
      </c>
      <c r="E310" s="152">
        <v>40</v>
      </c>
      <c r="F310" s="152"/>
      <c r="G310" s="254">
        <f>SUM(E310:F310)</f>
        <v>40</v>
      </c>
    </row>
    <row r="311" spans="1:7" s="38" customFormat="1" ht="21" customHeight="1">
      <c r="A311" s="269"/>
      <c r="B311" s="642" t="s">
        <v>110</v>
      </c>
      <c r="C311" s="643"/>
      <c r="D311" s="522"/>
      <c r="E311" s="523">
        <f>SUM(E310:E310)</f>
        <v>40</v>
      </c>
      <c r="F311" s="523">
        <f>SUM(F310:F310)</f>
        <v>0</v>
      </c>
      <c r="G311" s="524">
        <f>SUM(G310:G310)</f>
        <v>40</v>
      </c>
    </row>
    <row r="312" spans="1:7" s="38" customFormat="1" ht="21" customHeight="1">
      <c r="A312" s="230" t="s">
        <v>7</v>
      </c>
      <c r="B312" s="428" t="s">
        <v>794</v>
      </c>
      <c r="C312" s="442">
        <v>211</v>
      </c>
      <c r="D312" s="474" t="s">
        <v>457</v>
      </c>
      <c r="E312" s="475"/>
      <c r="F312" s="475">
        <v>18</v>
      </c>
      <c r="G312" s="476">
        <f t="shared" ref="G312:G320" si="29">SUM(E312:F312)</f>
        <v>18</v>
      </c>
    </row>
    <row r="313" spans="1:7" s="38" customFormat="1" ht="21" customHeight="1">
      <c r="A313" s="230"/>
      <c r="B313" s="233" t="s">
        <v>332</v>
      </c>
      <c r="C313" s="70">
        <v>23</v>
      </c>
      <c r="D313" s="48" t="s">
        <v>228</v>
      </c>
      <c r="E313" s="151"/>
      <c r="F313" s="151">
        <v>520</v>
      </c>
      <c r="G313" s="251">
        <f t="shared" si="29"/>
        <v>520</v>
      </c>
    </row>
    <row r="314" spans="1:7" s="38" customFormat="1" ht="21" customHeight="1">
      <c r="A314" s="230"/>
      <c r="B314" s="384" t="s">
        <v>165</v>
      </c>
      <c r="C314" s="387">
        <v>23</v>
      </c>
      <c r="D314" s="497" t="s">
        <v>20</v>
      </c>
      <c r="E314" s="328"/>
      <c r="F314" s="328">
        <v>1280</v>
      </c>
      <c r="G314" s="525">
        <f t="shared" si="29"/>
        <v>1280</v>
      </c>
    </row>
    <row r="315" spans="1:7" s="38" customFormat="1" ht="21" customHeight="1">
      <c r="A315" s="230"/>
      <c r="B315" s="231" t="s">
        <v>786</v>
      </c>
      <c r="C315" s="232">
        <v>422</v>
      </c>
      <c r="D315" s="466" t="s">
        <v>483</v>
      </c>
      <c r="E315" s="152">
        <v>20</v>
      </c>
      <c r="F315" s="152"/>
      <c r="G315" s="75">
        <f t="shared" si="29"/>
        <v>20</v>
      </c>
    </row>
    <row r="316" spans="1:7" s="38" customFormat="1" ht="21" customHeight="1">
      <c r="A316" s="230"/>
      <c r="B316" s="231" t="s">
        <v>454</v>
      </c>
      <c r="C316" s="232">
        <v>381</v>
      </c>
      <c r="D316" s="466" t="s">
        <v>199</v>
      </c>
      <c r="E316" s="152"/>
      <c r="F316" s="152">
        <v>1760</v>
      </c>
      <c r="G316" s="75">
        <f t="shared" si="29"/>
        <v>1760</v>
      </c>
    </row>
    <row r="317" spans="1:7" s="38" customFormat="1" ht="21" customHeight="1">
      <c r="A317" s="230"/>
      <c r="B317" s="59" t="s">
        <v>160</v>
      </c>
      <c r="C317" s="60">
        <v>211</v>
      </c>
      <c r="D317" s="477" t="s">
        <v>187</v>
      </c>
      <c r="E317" s="478"/>
      <c r="F317" s="478">
        <v>864</v>
      </c>
      <c r="G317" s="386">
        <f t="shared" si="29"/>
        <v>864</v>
      </c>
    </row>
    <row r="318" spans="1:7" s="38" customFormat="1" ht="21" customHeight="1">
      <c r="A318" s="230"/>
      <c r="B318" s="59" t="s">
        <v>409</v>
      </c>
      <c r="C318" s="60">
        <v>51</v>
      </c>
      <c r="D318" s="477" t="s">
        <v>518</v>
      </c>
      <c r="E318" s="478"/>
      <c r="F318" s="478">
        <v>36</v>
      </c>
      <c r="G318" s="526">
        <f t="shared" si="29"/>
        <v>36</v>
      </c>
    </row>
    <row r="319" spans="1:7" s="38" customFormat="1" ht="21" customHeight="1">
      <c r="A319" s="230"/>
      <c r="B319" s="231"/>
      <c r="C319" s="232">
        <v>131</v>
      </c>
      <c r="D319" s="466" t="s">
        <v>519</v>
      </c>
      <c r="E319" s="152"/>
      <c r="F319" s="152">
        <v>160</v>
      </c>
      <c r="G319" s="75">
        <f t="shared" si="29"/>
        <v>160</v>
      </c>
    </row>
    <row r="320" spans="1:7" s="38" customFormat="1" ht="21" customHeight="1">
      <c r="A320" s="230"/>
      <c r="B320" s="233" t="s">
        <v>787</v>
      </c>
      <c r="C320" s="70">
        <v>371</v>
      </c>
      <c r="D320" s="48" t="s">
        <v>184</v>
      </c>
      <c r="E320" s="151">
        <v>96</v>
      </c>
      <c r="F320" s="151"/>
      <c r="G320" s="251">
        <f t="shared" si="29"/>
        <v>96</v>
      </c>
    </row>
    <row r="321" spans="1:7" s="38" customFormat="1" ht="21" customHeight="1">
      <c r="A321" s="282"/>
      <c r="B321" s="642" t="s">
        <v>110</v>
      </c>
      <c r="C321" s="643"/>
      <c r="D321" s="522"/>
      <c r="E321" s="523">
        <f>SUM(E312:E320)</f>
        <v>116</v>
      </c>
      <c r="F321" s="523">
        <f>SUM(F312:F320)</f>
        <v>4638</v>
      </c>
      <c r="G321" s="508">
        <f>SUM(G312:G320)</f>
        <v>4754</v>
      </c>
    </row>
    <row r="322" spans="1:7" s="38" customFormat="1" ht="21" customHeight="1">
      <c r="A322" s="230" t="s">
        <v>374</v>
      </c>
      <c r="B322" s="283" t="s">
        <v>434</v>
      </c>
      <c r="C322" s="272">
        <v>111</v>
      </c>
      <c r="D322" s="484" t="s">
        <v>407</v>
      </c>
      <c r="E322" s="252"/>
      <c r="F322" s="252">
        <v>19969</v>
      </c>
      <c r="G322" s="253">
        <f>SUM(E322:F322)</f>
        <v>19969</v>
      </c>
    </row>
    <row r="323" spans="1:7" s="38" customFormat="1" ht="21" customHeight="1">
      <c r="A323" s="230"/>
      <c r="B323" s="284" t="s">
        <v>340</v>
      </c>
      <c r="C323" s="285">
        <v>111</v>
      </c>
      <c r="D323" s="477" t="s">
        <v>407</v>
      </c>
      <c r="E323" s="478"/>
      <c r="F323" s="478">
        <v>61142</v>
      </c>
      <c r="G323" s="482">
        <f>SUM(E323:F323)</f>
        <v>61142</v>
      </c>
    </row>
    <row r="324" spans="1:7" s="38" customFormat="1" ht="21" customHeight="1">
      <c r="A324" s="230"/>
      <c r="B324" s="63"/>
      <c r="C324" s="64">
        <v>501</v>
      </c>
      <c r="D324" s="466" t="s">
        <v>203</v>
      </c>
      <c r="E324" s="49"/>
      <c r="F324" s="49">
        <v>60</v>
      </c>
      <c r="G324" s="254">
        <f>SUM(E324:F324)</f>
        <v>60</v>
      </c>
    </row>
    <row r="325" spans="1:7" s="38" customFormat="1" ht="21" customHeight="1">
      <c r="A325" s="230"/>
      <c r="B325" s="286" t="s">
        <v>435</v>
      </c>
      <c r="C325" s="287">
        <v>131</v>
      </c>
      <c r="D325" s="48" t="s">
        <v>225</v>
      </c>
      <c r="E325" s="293"/>
      <c r="F325" s="293">
        <v>261094</v>
      </c>
      <c r="G325" s="254">
        <f>SUM(E325:F325)</f>
        <v>261094</v>
      </c>
    </row>
    <row r="326" spans="1:7" s="38" customFormat="1" ht="21" customHeight="1">
      <c r="A326" s="282"/>
      <c r="B326" s="642" t="s">
        <v>110</v>
      </c>
      <c r="C326" s="643"/>
      <c r="D326" s="522"/>
      <c r="E326" s="523">
        <f>SUM(E322:E325)</f>
        <v>0</v>
      </c>
      <c r="F326" s="523">
        <f>SUM(F322:F325)</f>
        <v>342265</v>
      </c>
      <c r="G326" s="524">
        <f>SUM(G322:G325)</f>
        <v>342265</v>
      </c>
    </row>
    <row r="327" spans="1:7" s="38" customFormat="1" ht="21" customHeight="1">
      <c r="A327" s="230" t="s">
        <v>344</v>
      </c>
      <c r="B327" s="260" t="s">
        <v>416</v>
      </c>
      <c r="C327" s="268">
        <v>255</v>
      </c>
      <c r="D327" s="505" t="s">
        <v>385</v>
      </c>
      <c r="E327" s="506">
        <v>40</v>
      </c>
      <c r="F327" s="506"/>
      <c r="G327" s="507">
        <f>SUM(E327:F327)</f>
        <v>40</v>
      </c>
    </row>
    <row r="328" spans="1:7" s="38" customFormat="1" ht="21" customHeight="1">
      <c r="A328" s="282"/>
      <c r="B328" s="642" t="s">
        <v>110</v>
      </c>
      <c r="C328" s="643"/>
      <c r="D328" s="522"/>
      <c r="E328" s="523">
        <f>SUM(E327:E327)</f>
        <v>40</v>
      </c>
      <c r="F328" s="523">
        <f>SUM(F327:F327)</f>
        <v>0</v>
      </c>
      <c r="G328" s="524">
        <f>SUM(G327:G327)</f>
        <v>40</v>
      </c>
    </row>
    <row r="329" spans="1:7" s="38" customFormat="1" ht="21" customHeight="1">
      <c r="A329" s="230" t="s">
        <v>788</v>
      </c>
      <c r="B329" s="260" t="s">
        <v>789</v>
      </c>
      <c r="C329" s="268">
        <v>471</v>
      </c>
      <c r="D329" s="505" t="s">
        <v>790</v>
      </c>
      <c r="E329" s="506"/>
      <c r="F329" s="506">
        <v>680</v>
      </c>
      <c r="G329" s="507">
        <f>SUM(E329:F329)</f>
        <v>680</v>
      </c>
    </row>
    <row r="330" spans="1:7" s="38" customFormat="1" ht="21" customHeight="1">
      <c r="A330" s="282"/>
      <c r="B330" s="642" t="s">
        <v>110</v>
      </c>
      <c r="C330" s="643"/>
      <c r="D330" s="522"/>
      <c r="E330" s="523">
        <f>SUM(E329:E329)</f>
        <v>0</v>
      </c>
      <c r="F330" s="523">
        <f>SUM(F329:F329)</f>
        <v>680</v>
      </c>
      <c r="G330" s="524">
        <f>SUM(G329:G329)</f>
        <v>680</v>
      </c>
    </row>
    <row r="331" spans="1:7" s="38" customFormat="1" ht="21" customHeight="1">
      <c r="A331" s="230" t="s">
        <v>520</v>
      </c>
      <c r="B331" s="388" t="s">
        <v>521</v>
      </c>
      <c r="C331" s="389">
        <v>255</v>
      </c>
      <c r="D331" s="450" t="s">
        <v>522</v>
      </c>
      <c r="E331" s="293">
        <v>20</v>
      </c>
      <c r="F331" s="293"/>
      <c r="G331" s="251">
        <f>SUM(E331:F331)</f>
        <v>20</v>
      </c>
    </row>
    <row r="332" spans="1:7" s="38" customFormat="1" ht="21" customHeight="1">
      <c r="A332" s="282"/>
      <c r="B332" s="642" t="s">
        <v>110</v>
      </c>
      <c r="C332" s="643"/>
      <c r="D332" s="522"/>
      <c r="E332" s="523">
        <f>SUM(E331:E331)</f>
        <v>20</v>
      </c>
      <c r="F332" s="523">
        <f>SUM(F331:F331)</f>
        <v>0</v>
      </c>
      <c r="G332" s="524">
        <f>SUM(G331:G331)</f>
        <v>20</v>
      </c>
    </row>
    <row r="333" spans="1:7" s="38" customFormat="1" ht="21" customHeight="1">
      <c r="A333" s="289" t="s">
        <v>174</v>
      </c>
      <c r="B333" s="428" t="s">
        <v>791</v>
      </c>
      <c r="C333" s="429">
        <v>371</v>
      </c>
      <c r="D333" s="474" t="s">
        <v>184</v>
      </c>
      <c r="E333" s="475"/>
      <c r="F333" s="475">
        <v>18</v>
      </c>
      <c r="G333" s="476">
        <f>SUM(E333:F333)</f>
        <v>18</v>
      </c>
    </row>
    <row r="334" spans="1:7" s="38" customFormat="1" ht="21" customHeight="1">
      <c r="A334" s="230"/>
      <c r="B334" s="379" t="s">
        <v>792</v>
      </c>
      <c r="C334" s="559">
        <v>23</v>
      </c>
      <c r="D334" s="472" t="s">
        <v>228</v>
      </c>
      <c r="E334" s="385"/>
      <c r="F334" s="385">
        <v>320</v>
      </c>
      <c r="G334" s="386">
        <f>SUM(E334:F334)</f>
        <v>320</v>
      </c>
    </row>
    <row r="335" spans="1:7" s="38" customFormat="1" ht="21" customHeight="1">
      <c r="A335" s="230"/>
      <c r="B335" s="390"/>
      <c r="C335" s="427">
        <v>221</v>
      </c>
      <c r="D335" s="48" t="s">
        <v>793</v>
      </c>
      <c r="E335" s="558"/>
      <c r="F335" s="558">
        <v>360</v>
      </c>
      <c r="G335" s="251">
        <f>SUM(E335:F335)</f>
        <v>360</v>
      </c>
    </row>
    <row r="336" spans="1:7" s="38" customFormat="1" ht="21" customHeight="1">
      <c r="A336" s="290"/>
      <c r="B336" s="642" t="s">
        <v>110</v>
      </c>
      <c r="C336" s="643"/>
      <c r="D336" s="522"/>
      <c r="E336" s="158">
        <f>SUM(E333:E333)</f>
        <v>0</v>
      </c>
      <c r="F336" s="158">
        <f>SUM(F333:F335)</f>
        <v>698</v>
      </c>
      <c r="G336" s="159">
        <f>SUM(G333:G335)</f>
        <v>698</v>
      </c>
    </row>
    <row r="337" spans="1:7" s="38" customFormat="1" ht="21" customHeight="1" thickBot="1">
      <c r="A337" s="394" t="s">
        <v>430</v>
      </c>
      <c r="B337" s="395"/>
      <c r="C337" s="395"/>
      <c r="D337" s="527"/>
      <c r="E337" s="77">
        <f>E36+E45+E179+E188+E198+E208+E224+E226+E233+E241+E258+E266+E268+E271+E274+E276+E278+E280+E282+E284+E286+E290+E292+E294+E296+E298+E300+E303+E309+E311+E321+E326+E328+E330+E332+E336</f>
        <v>147076</v>
      </c>
      <c r="F337" s="77">
        <f>F36+F45+F179+F188+F198+F208+F224+F226+F233+F241+F258+F266+F268+F271+F274+F276+F278+F280+F282+F284+F286+F290+F292+F294+F296+F298+F300+F303+F309+F311+F321+F326+F328+F330+F332+F336</f>
        <v>1692373.66</v>
      </c>
      <c r="G337" s="78">
        <f>G36+G45+G179+G188+G198+G208+G224+G233+G241+G258+G266+G268+G271+G274+G276+G278+G280+G282+G284+G286+G290+G292+G294+G296+G298+G300+G303+G309+G311+G321+G326+G328+G330+G332+G336</f>
        <v>1839429.6600000001</v>
      </c>
    </row>
    <row r="338" spans="1:7" s="38" customFormat="1" ht="21" customHeight="1"/>
    <row r="339" spans="1:7" s="38" customFormat="1" ht="21" customHeight="1"/>
    <row r="340" spans="1:7" s="38" customFormat="1" ht="21" customHeight="1">
      <c r="E340" s="23"/>
    </row>
    <row r="341" spans="1:7" s="38" customFormat="1" ht="21" customHeight="1">
      <c r="A341" s="16"/>
      <c r="B341" s="16"/>
      <c r="C341" s="16"/>
      <c r="D341" s="16"/>
      <c r="E341" s="19"/>
      <c r="F341" s="16"/>
      <c r="G341" s="16"/>
    </row>
    <row r="342" spans="1:7" s="38" customFormat="1" ht="21" customHeight="1">
      <c r="A342" s="16"/>
      <c r="B342" s="16"/>
      <c r="C342" s="16"/>
      <c r="D342" s="16"/>
      <c r="E342" s="19"/>
      <c r="F342" s="16"/>
      <c r="G342" s="16"/>
    </row>
    <row r="343" spans="1:7" s="38" customFormat="1" ht="21" customHeight="1">
      <c r="A343" s="16"/>
      <c r="B343" s="16"/>
      <c r="C343" s="16"/>
      <c r="D343" s="16"/>
      <c r="E343" s="16"/>
      <c r="F343" s="16"/>
      <c r="G343" s="16"/>
    </row>
    <row r="344" spans="1:7" s="38" customFormat="1" ht="21" customHeight="1">
      <c r="A344" s="16"/>
      <c r="B344" s="16"/>
      <c r="C344" s="16"/>
      <c r="D344" s="16"/>
      <c r="E344" s="16"/>
      <c r="F344" s="16"/>
      <c r="G344" s="16"/>
    </row>
    <row r="345" spans="1:7" s="38" customFormat="1" ht="21" customHeight="1">
      <c r="A345" s="16"/>
      <c r="B345" s="16"/>
      <c r="C345" s="16"/>
      <c r="D345" s="16"/>
      <c r="E345" s="16"/>
      <c r="F345" s="16"/>
      <c r="G345" s="16"/>
    </row>
    <row r="346" spans="1:7" s="38" customFormat="1" ht="21" customHeight="1">
      <c r="A346" s="16"/>
      <c r="B346" s="16"/>
      <c r="C346" s="16"/>
      <c r="D346" s="16"/>
      <c r="E346" s="16"/>
      <c r="F346" s="16"/>
      <c r="G346" s="16"/>
    </row>
    <row r="347" spans="1:7" s="38" customFormat="1" ht="21" customHeight="1">
      <c r="A347" s="16"/>
      <c r="B347" s="16"/>
      <c r="C347" s="16"/>
      <c r="D347" s="16"/>
      <c r="E347" s="16"/>
      <c r="F347" s="16"/>
      <c r="G347" s="16"/>
    </row>
    <row r="348" spans="1:7" s="38" customFormat="1" ht="21" customHeight="1">
      <c r="A348" s="16"/>
      <c r="B348" s="16"/>
      <c r="C348" s="16"/>
      <c r="D348" s="16"/>
      <c r="E348" s="16"/>
      <c r="F348" s="16"/>
      <c r="G348" s="16"/>
    </row>
    <row r="349" spans="1:7" s="38" customFormat="1" ht="21" customHeight="1">
      <c r="A349" s="16"/>
      <c r="B349" s="16"/>
      <c r="C349" s="16"/>
      <c r="D349" s="16"/>
      <c r="E349" s="16"/>
      <c r="F349" s="16"/>
      <c r="G349" s="16"/>
    </row>
    <row r="350" spans="1:7" s="38" customFormat="1" ht="21" customHeight="1">
      <c r="A350" s="16"/>
      <c r="B350" s="16"/>
      <c r="C350" s="16"/>
      <c r="D350" s="16"/>
      <c r="E350" s="16"/>
      <c r="F350" s="16"/>
      <c r="G350" s="16"/>
    </row>
    <row r="351" spans="1:7" s="38" customFormat="1" ht="21" customHeight="1">
      <c r="A351" s="16"/>
      <c r="B351" s="16"/>
      <c r="C351" s="16"/>
      <c r="D351" s="16"/>
      <c r="E351" s="16"/>
      <c r="F351" s="16"/>
      <c r="G351" s="16"/>
    </row>
    <row r="352" spans="1:7" s="38" customFormat="1" ht="21" customHeight="1">
      <c r="A352" s="16"/>
      <c r="B352" s="16"/>
      <c r="C352" s="16"/>
      <c r="D352" s="16"/>
      <c r="E352" s="16"/>
      <c r="F352" s="16"/>
      <c r="G352" s="16"/>
    </row>
    <row r="353" spans="1:7" s="38" customFormat="1" ht="21" customHeight="1">
      <c r="A353" s="16"/>
      <c r="B353" s="16"/>
      <c r="C353" s="16"/>
      <c r="D353" s="16"/>
      <c r="E353" s="16"/>
      <c r="F353" s="16"/>
      <c r="G353" s="16"/>
    </row>
    <row r="354" spans="1:7" s="38" customFormat="1" ht="21" customHeight="1">
      <c r="A354" s="16"/>
      <c r="B354" s="16"/>
      <c r="C354" s="16"/>
      <c r="D354" s="16"/>
      <c r="E354" s="16"/>
      <c r="F354" s="16"/>
      <c r="G354" s="16"/>
    </row>
    <row r="355" spans="1:7" s="38" customFormat="1" ht="21" customHeight="1">
      <c r="A355" s="16"/>
      <c r="B355" s="16"/>
      <c r="C355" s="16"/>
      <c r="D355" s="16"/>
      <c r="E355" s="16"/>
      <c r="F355" s="16"/>
      <c r="G355" s="16"/>
    </row>
    <row r="356" spans="1:7" s="38" customFormat="1" ht="21" customHeight="1">
      <c r="A356" s="16"/>
      <c r="B356" s="16"/>
      <c r="C356" s="16"/>
      <c r="D356" s="16"/>
      <c r="E356" s="16"/>
      <c r="F356" s="16"/>
      <c r="G356" s="16"/>
    </row>
    <row r="357" spans="1:7" s="38" customFormat="1" ht="21" customHeight="1">
      <c r="A357" s="16"/>
      <c r="B357" s="16"/>
      <c r="C357" s="16"/>
      <c r="D357" s="16"/>
      <c r="E357" s="16"/>
      <c r="F357" s="16"/>
      <c r="G357" s="16"/>
    </row>
    <row r="358" spans="1:7" s="38" customFormat="1" ht="21" customHeight="1">
      <c r="A358" s="16"/>
      <c r="B358" s="16"/>
      <c r="C358" s="16"/>
      <c r="D358" s="16"/>
      <c r="E358" s="16"/>
      <c r="F358" s="16"/>
      <c r="G358" s="16"/>
    </row>
    <row r="359" spans="1:7" s="38" customFormat="1" ht="21" customHeight="1">
      <c r="A359" s="16"/>
      <c r="B359" s="16"/>
      <c r="C359" s="16"/>
      <c r="D359" s="16"/>
      <c r="E359" s="16"/>
      <c r="F359" s="16"/>
      <c r="G359" s="16"/>
    </row>
    <row r="360" spans="1:7" s="38" customFormat="1" ht="21" customHeight="1">
      <c r="A360" s="16"/>
      <c r="B360" s="16"/>
      <c r="C360" s="16"/>
      <c r="D360" s="16"/>
      <c r="E360" s="16"/>
      <c r="F360" s="16"/>
      <c r="G360" s="16"/>
    </row>
    <row r="361" spans="1:7" s="38" customFormat="1" ht="21" customHeight="1">
      <c r="A361" s="16"/>
      <c r="B361" s="16"/>
      <c r="C361" s="16"/>
      <c r="D361" s="16"/>
      <c r="E361" s="16"/>
      <c r="F361" s="16"/>
      <c r="G361" s="16"/>
    </row>
    <row r="362" spans="1:7" s="38" customFormat="1" ht="21" customHeight="1">
      <c r="A362" s="16"/>
      <c r="B362" s="16"/>
      <c r="C362" s="16"/>
      <c r="D362" s="16"/>
      <c r="E362" s="16"/>
      <c r="F362" s="16"/>
      <c r="G362" s="16"/>
    </row>
    <row r="363" spans="1:7" s="38" customFormat="1" ht="21" customHeight="1">
      <c r="A363" s="16"/>
      <c r="B363" s="16"/>
      <c r="C363" s="16"/>
      <c r="D363" s="16"/>
      <c r="E363" s="16"/>
      <c r="F363" s="16"/>
      <c r="G363" s="16"/>
    </row>
    <row r="364" spans="1:7" s="38" customFormat="1" ht="21" customHeight="1">
      <c r="A364" s="16"/>
      <c r="B364" s="16"/>
      <c r="C364" s="16"/>
      <c r="D364" s="16"/>
      <c r="E364" s="16"/>
      <c r="F364" s="16"/>
      <c r="G364" s="16"/>
    </row>
    <row r="365" spans="1:7" s="38" customFormat="1" ht="21" customHeight="1">
      <c r="A365" s="16"/>
      <c r="B365" s="16"/>
      <c r="C365" s="16"/>
      <c r="D365" s="16"/>
      <c r="E365" s="16"/>
      <c r="F365" s="16"/>
      <c r="G365" s="16"/>
    </row>
    <row r="366" spans="1:7" s="38" customFormat="1" ht="21" customHeight="1">
      <c r="A366" s="16"/>
      <c r="B366" s="16"/>
      <c r="C366" s="16"/>
      <c r="D366" s="16"/>
      <c r="E366" s="16"/>
      <c r="F366" s="16"/>
      <c r="G366" s="16"/>
    </row>
    <row r="367" spans="1:7" s="38" customFormat="1" ht="21" customHeight="1">
      <c r="A367" s="16"/>
      <c r="B367" s="16"/>
      <c r="C367" s="16"/>
      <c r="D367" s="16"/>
      <c r="E367" s="16"/>
      <c r="F367" s="16"/>
      <c r="G367" s="16"/>
    </row>
    <row r="368" spans="1:7" s="38" customFormat="1" ht="21" customHeight="1">
      <c r="A368" s="16"/>
      <c r="B368" s="16"/>
      <c r="C368" s="16"/>
      <c r="D368" s="16"/>
      <c r="E368" s="16"/>
      <c r="F368" s="16"/>
      <c r="G368" s="16"/>
    </row>
    <row r="369" spans="1:7" s="38" customFormat="1" ht="21" customHeight="1">
      <c r="A369" s="16"/>
      <c r="B369" s="16"/>
      <c r="C369" s="16"/>
      <c r="D369" s="16"/>
      <c r="E369" s="16"/>
      <c r="F369" s="16"/>
      <c r="G369" s="16"/>
    </row>
    <row r="370" spans="1:7" s="38" customFormat="1" ht="21" customHeight="1">
      <c r="A370" s="16"/>
      <c r="B370" s="16"/>
      <c r="C370" s="16"/>
      <c r="D370" s="16"/>
      <c r="E370" s="16"/>
      <c r="F370" s="16"/>
      <c r="G370" s="16"/>
    </row>
    <row r="371" spans="1:7" s="38" customFormat="1" ht="21" customHeight="1">
      <c r="A371" s="16"/>
      <c r="B371" s="16"/>
      <c r="C371" s="16"/>
      <c r="D371" s="16"/>
      <c r="E371" s="16"/>
      <c r="F371" s="16"/>
      <c r="G371" s="16"/>
    </row>
    <row r="372" spans="1:7" s="38" customFormat="1" ht="21" customHeight="1">
      <c r="A372" s="16"/>
      <c r="B372" s="16"/>
      <c r="C372" s="16"/>
      <c r="D372" s="16"/>
      <c r="E372" s="16"/>
      <c r="F372" s="16"/>
      <c r="G372" s="16"/>
    </row>
    <row r="373" spans="1:7" s="38" customFormat="1" ht="21" customHeight="1">
      <c r="A373" s="16"/>
      <c r="B373" s="16"/>
      <c r="C373" s="16"/>
      <c r="D373" s="16"/>
      <c r="E373" s="16"/>
      <c r="F373" s="16"/>
      <c r="G373" s="16"/>
    </row>
    <row r="374" spans="1:7" s="38" customFormat="1" ht="21" customHeight="1">
      <c r="A374" s="16"/>
      <c r="B374" s="16"/>
      <c r="C374" s="16"/>
      <c r="D374" s="16"/>
      <c r="E374" s="16"/>
      <c r="F374" s="16"/>
      <c r="G374" s="16"/>
    </row>
    <row r="375" spans="1:7" s="38" customFormat="1" ht="21" customHeight="1">
      <c r="A375" s="16"/>
      <c r="B375" s="16"/>
      <c r="C375" s="16"/>
      <c r="D375" s="16"/>
      <c r="E375" s="16"/>
      <c r="F375" s="16"/>
      <c r="G375" s="16"/>
    </row>
    <row r="376" spans="1:7" s="38" customFormat="1" ht="21" customHeight="1">
      <c r="A376" s="16"/>
      <c r="B376" s="16"/>
      <c r="C376" s="16"/>
      <c r="D376" s="16"/>
      <c r="E376" s="16"/>
      <c r="F376" s="16"/>
      <c r="G376" s="16"/>
    </row>
    <row r="377" spans="1:7" s="38" customFormat="1" ht="21" customHeight="1">
      <c r="A377" s="16"/>
      <c r="B377" s="16"/>
      <c r="C377" s="16"/>
      <c r="D377" s="16"/>
      <c r="E377" s="16"/>
      <c r="F377" s="16"/>
      <c r="G377" s="16"/>
    </row>
    <row r="378" spans="1:7" s="38" customFormat="1" ht="21" customHeight="1">
      <c r="A378" s="16"/>
      <c r="B378" s="16"/>
      <c r="C378" s="16"/>
      <c r="D378" s="16"/>
      <c r="E378" s="16"/>
      <c r="F378" s="16"/>
      <c r="G378" s="16"/>
    </row>
    <row r="379" spans="1:7" s="38" customFormat="1" ht="21" customHeight="1">
      <c r="A379" s="16"/>
      <c r="B379" s="16"/>
      <c r="C379" s="16"/>
      <c r="D379" s="16"/>
      <c r="E379" s="16"/>
      <c r="F379" s="16"/>
      <c r="G379" s="16"/>
    </row>
    <row r="380" spans="1:7" s="38" customFormat="1" ht="21" customHeight="1">
      <c r="A380" s="16"/>
      <c r="B380" s="16"/>
      <c r="C380" s="16"/>
      <c r="D380" s="16"/>
      <c r="E380" s="16"/>
      <c r="F380" s="16"/>
      <c r="G380" s="16"/>
    </row>
    <row r="381" spans="1:7" s="38" customFormat="1" ht="21" customHeight="1">
      <c r="A381" s="16"/>
      <c r="B381" s="16"/>
      <c r="C381" s="16"/>
      <c r="D381" s="16"/>
      <c r="E381" s="16"/>
      <c r="F381" s="16"/>
      <c r="G381" s="16"/>
    </row>
    <row r="382" spans="1:7" s="38" customFormat="1" ht="21" customHeight="1">
      <c r="A382" s="16"/>
      <c r="B382" s="16"/>
      <c r="C382" s="16"/>
      <c r="D382" s="16"/>
      <c r="E382" s="16"/>
      <c r="F382" s="16"/>
      <c r="G382" s="16"/>
    </row>
    <row r="383" spans="1:7" s="38" customFormat="1" ht="21" customHeight="1">
      <c r="A383" s="16"/>
      <c r="B383" s="16"/>
      <c r="C383" s="16"/>
      <c r="D383" s="16"/>
      <c r="E383" s="16"/>
      <c r="F383" s="16"/>
      <c r="G383" s="16"/>
    </row>
    <row r="384" spans="1:7" s="38" customFormat="1" ht="21" customHeight="1">
      <c r="A384" s="16"/>
      <c r="B384" s="16"/>
      <c r="C384" s="16"/>
      <c r="D384" s="16"/>
      <c r="E384" s="16"/>
      <c r="F384" s="16"/>
      <c r="G384" s="16"/>
    </row>
    <row r="385" spans="1:7" s="38" customFormat="1" ht="21" customHeight="1">
      <c r="A385" s="16"/>
      <c r="B385" s="16"/>
      <c r="C385" s="16"/>
      <c r="D385" s="16"/>
      <c r="E385" s="16"/>
      <c r="F385" s="16"/>
      <c r="G385" s="16"/>
    </row>
    <row r="386" spans="1:7" s="38" customFormat="1" ht="21" customHeight="1">
      <c r="A386" s="16"/>
      <c r="B386" s="16"/>
      <c r="C386" s="16"/>
      <c r="D386" s="16"/>
      <c r="E386" s="16"/>
      <c r="F386" s="16"/>
      <c r="G386" s="16"/>
    </row>
    <row r="387" spans="1:7" s="38" customFormat="1" ht="21" customHeight="1">
      <c r="A387" s="16"/>
      <c r="B387" s="16"/>
      <c r="C387" s="16"/>
      <c r="D387" s="16"/>
      <c r="E387" s="16"/>
      <c r="F387" s="16"/>
      <c r="G387" s="16"/>
    </row>
    <row r="388" spans="1:7" s="38" customFormat="1" ht="21" customHeight="1">
      <c r="A388" s="16"/>
      <c r="B388" s="16"/>
      <c r="C388" s="16"/>
      <c r="D388" s="16"/>
      <c r="E388" s="16"/>
      <c r="F388" s="16"/>
      <c r="G388" s="16"/>
    </row>
    <row r="389" spans="1:7" s="38" customFormat="1" ht="21" customHeight="1">
      <c r="A389" s="16"/>
      <c r="B389" s="16"/>
      <c r="C389" s="16"/>
      <c r="D389" s="16"/>
      <c r="E389" s="16"/>
      <c r="F389" s="16"/>
      <c r="G389" s="16"/>
    </row>
    <row r="390" spans="1:7" s="38" customFormat="1" ht="21" customHeight="1">
      <c r="A390" s="16"/>
      <c r="B390" s="16"/>
      <c r="C390" s="16"/>
      <c r="D390" s="16"/>
      <c r="E390" s="16"/>
      <c r="F390" s="16"/>
      <c r="G390" s="16"/>
    </row>
    <row r="391" spans="1:7" s="38" customFormat="1" ht="21" customHeight="1">
      <c r="A391" s="16"/>
      <c r="B391" s="16"/>
      <c r="C391" s="16"/>
      <c r="D391" s="16"/>
      <c r="E391" s="16"/>
      <c r="F391" s="16"/>
      <c r="G391" s="16"/>
    </row>
    <row r="392" spans="1:7" s="38" customFormat="1" ht="21" customHeight="1">
      <c r="A392" s="16"/>
      <c r="B392" s="16"/>
      <c r="C392" s="16"/>
      <c r="D392" s="16"/>
      <c r="E392" s="16"/>
      <c r="F392" s="16"/>
      <c r="G392" s="16"/>
    </row>
    <row r="393" spans="1:7" s="38" customFormat="1" ht="21" customHeight="1">
      <c r="A393" s="16"/>
      <c r="B393" s="16"/>
      <c r="C393" s="16"/>
      <c r="D393" s="16"/>
      <c r="E393" s="16"/>
      <c r="F393" s="16"/>
      <c r="G393" s="16"/>
    </row>
    <row r="394" spans="1:7" s="38" customFormat="1" ht="21" customHeight="1">
      <c r="A394" s="16"/>
      <c r="B394" s="16"/>
      <c r="C394" s="16"/>
      <c r="D394" s="16"/>
      <c r="E394" s="16"/>
      <c r="F394" s="16"/>
      <c r="G394" s="16"/>
    </row>
    <row r="395" spans="1:7" s="38" customFormat="1" ht="21" customHeight="1">
      <c r="A395" s="16"/>
      <c r="B395" s="16"/>
      <c r="C395" s="16"/>
      <c r="D395" s="16"/>
      <c r="E395" s="16"/>
      <c r="F395" s="16"/>
      <c r="G395" s="16"/>
    </row>
    <row r="396" spans="1:7" s="38" customFormat="1" ht="21" customHeight="1">
      <c r="A396" s="16"/>
      <c r="B396" s="16"/>
      <c r="C396" s="16"/>
      <c r="D396" s="16"/>
      <c r="E396" s="16"/>
      <c r="F396" s="16"/>
      <c r="G396" s="16"/>
    </row>
    <row r="397" spans="1:7" s="38" customFormat="1" ht="21" customHeight="1">
      <c r="A397" s="16"/>
      <c r="B397" s="16"/>
      <c r="C397" s="16"/>
      <c r="D397" s="16"/>
      <c r="E397" s="16"/>
      <c r="F397" s="16"/>
      <c r="G397" s="16"/>
    </row>
    <row r="398" spans="1:7" s="38" customFormat="1" ht="21" customHeight="1">
      <c r="A398" s="16"/>
      <c r="B398" s="16"/>
      <c r="C398" s="16"/>
      <c r="D398" s="16"/>
      <c r="E398" s="16"/>
      <c r="F398" s="16"/>
      <c r="G398" s="16"/>
    </row>
    <row r="399" spans="1:7" s="38" customFormat="1" ht="21" customHeight="1">
      <c r="A399" s="16"/>
      <c r="B399" s="16"/>
      <c r="C399" s="16"/>
      <c r="D399" s="16"/>
      <c r="E399" s="16"/>
      <c r="F399" s="16"/>
      <c r="G399" s="16"/>
    </row>
    <row r="400" spans="1:7" s="38" customFormat="1" ht="21" customHeight="1">
      <c r="A400" s="16"/>
      <c r="B400" s="16"/>
      <c r="C400" s="16"/>
      <c r="D400" s="16"/>
      <c r="E400" s="16"/>
      <c r="F400" s="16"/>
      <c r="G400" s="16"/>
    </row>
    <row r="401" spans="1:7" s="38" customFormat="1" ht="21" customHeight="1">
      <c r="A401" s="16"/>
      <c r="B401" s="16"/>
      <c r="C401" s="16"/>
      <c r="D401" s="16"/>
      <c r="E401" s="16"/>
      <c r="F401" s="16"/>
      <c r="G401" s="16"/>
    </row>
    <row r="402" spans="1:7" s="38" customFormat="1" ht="21" customHeight="1">
      <c r="A402" s="16"/>
      <c r="B402" s="16"/>
      <c r="C402" s="16"/>
      <c r="D402" s="16"/>
      <c r="E402" s="16"/>
      <c r="F402" s="16"/>
      <c r="G402" s="16"/>
    </row>
    <row r="403" spans="1:7" s="38" customFormat="1" ht="21" customHeight="1">
      <c r="A403" s="16"/>
      <c r="B403" s="16"/>
      <c r="C403" s="16"/>
      <c r="D403" s="16"/>
      <c r="E403" s="16"/>
      <c r="F403" s="16"/>
      <c r="G403" s="16"/>
    </row>
    <row r="404" spans="1:7" s="38" customFormat="1" ht="21" customHeight="1">
      <c r="A404" s="16"/>
      <c r="B404" s="16"/>
      <c r="C404" s="16"/>
      <c r="D404" s="16"/>
      <c r="E404" s="16"/>
      <c r="F404" s="16"/>
      <c r="G404" s="16"/>
    </row>
    <row r="405" spans="1:7" s="38" customFormat="1" ht="21" customHeight="1">
      <c r="A405" s="16"/>
      <c r="B405" s="16"/>
      <c r="C405" s="16"/>
      <c r="D405" s="16"/>
      <c r="E405" s="16"/>
      <c r="F405" s="16"/>
      <c r="G405" s="16"/>
    </row>
    <row r="406" spans="1:7" s="38" customFormat="1" ht="21" customHeight="1">
      <c r="A406" s="16"/>
      <c r="B406" s="16"/>
      <c r="C406" s="16"/>
      <c r="D406" s="16"/>
      <c r="E406" s="16"/>
      <c r="F406" s="16"/>
      <c r="G406" s="16"/>
    </row>
    <row r="407" spans="1:7" s="38" customFormat="1" ht="21" customHeight="1">
      <c r="A407" s="16"/>
      <c r="B407" s="16"/>
      <c r="C407" s="16"/>
      <c r="D407" s="16"/>
      <c r="E407" s="16"/>
      <c r="F407" s="16"/>
      <c r="G407" s="16"/>
    </row>
    <row r="408" spans="1:7" s="38" customFormat="1" ht="21" customHeight="1">
      <c r="A408" s="16"/>
      <c r="B408" s="16"/>
      <c r="C408" s="16"/>
      <c r="D408" s="16"/>
      <c r="E408" s="16"/>
      <c r="F408" s="16"/>
      <c r="G408" s="16"/>
    </row>
    <row r="409" spans="1:7" s="38" customFormat="1" ht="21" customHeight="1">
      <c r="A409" s="16"/>
      <c r="B409" s="16"/>
      <c r="C409" s="16"/>
      <c r="D409" s="16"/>
      <c r="E409" s="16"/>
      <c r="F409" s="16"/>
      <c r="G409" s="16"/>
    </row>
    <row r="410" spans="1:7" s="38" customFormat="1" ht="21" customHeight="1">
      <c r="A410" s="16"/>
      <c r="B410" s="16"/>
      <c r="C410" s="16"/>
      <c r="D410" s="16"/>
      <c r="E410" s="16"/>
      <c r="F410" s="16"/>
      <c r="G410" s="16"/>
    </row>
    <row r="411" spans="1:7" s="38" customFormat="1" ht="21" customHeight="1">
      <c r="A411" s="16"/>
      <c r="B411" s="16"/>
      <c r="C411" s="16"/>
      <c r="D411" s="16"/>
      <c r="E411" s="16"/>
      <c r="F411" s="16"/>
      <c r="G411" s="16"/>
    </row>
    <row r="412" spans="1:7" s="38" customFormat="1" ht="21" customHeight="1">
      <c r="A412" s="16"/>
      <c r="B412" s="16"/>
      <c r="C412" s="16"/>
      <c r="D412" s="16"/>
      <c r="E412" s="16"/>
      <c r="F412" s="16"/>
      <c r="G412" s="16"/>
    </row>
    <row r="413" spans="1:7" s="38" customFormat="1" ht="21" customHeight="1">
      <c r="A413" s="16"/>
      <c r="B413" s="16"/>
      <c r="C413" s="16"/>
      <c r="D413" s="16"/>
      <c r="E413" s="16"/>
      <c r="F413" s="16"/>
      <c r="G413" s="16"/>
    </row>
    <row r="414" spans="1:7" s="38" customFormat="1" ht="21" customHeight="1">
      <c r="A414" s="16"/>
      <c r="B414" s="16"/>
      <c r="C414" s="16"/>
      <c r="D414" s="16"/>
      <c r="E414" s="16"/>
      <c r="F414" s="16"/>
      <c r="G414" s="16"/>
    </row>
    <row r="415" spans="1:7" s="38" customFormat="1" ht="21" customHeight="1">
      <c r="A415" s="16"/>
      <c r="B415" s="16"/>
      <c r="C415" s="16"/>
      <c r="D415" s="16"/>
      <c r="E415" s="16"/>
      <c r="F415" s="16"/>
      <c r="G415" s="16"/>
    </row>
    <row r="416" spans="1:7" s="38" customFormat="1" ht="21" customHeight="1">
      <c r="A416" s="16"/>
      <c r="B416" s="16"/>
      <c r="C416" s="16"/>
      <c r="D416" s="16"/>
      <c r="E416" s="16"/>
      <c r="F416" s="16"/>
      <c r="G416" s="16"/>
    </row>
    <row r="417" spans="1:7" s="38" customFormat="1" ht="21" customHeight="1">
      <c r="A417" s="16"/>
      <c r="B417" s="16"/>
      <c r="C417" s="16"/>
      <c r="D417" s="16"/>
      <c r="E417" s="16"/>
      <c r="F417" s="16"/>
      <c r="G417" s="16"/>
    </row>
    <row r="418" spans="1:7" s="38" customFormat="1" ht="21" customHeight="1">
      <c r="A418" s="16"/>
      <c r="B418" s="16"/>
      <c r="C418" s="16"/>
      <c r="D418" s="16"/>
      <c r="E418" s="16"/>
      <c r="F418" s="16"/>
      <c r="G418" s="16"/>
    </row>
    <row r="419" spans="1:7" s="38" customFormat="1" ht="21" customHeight="1">
      <c r="A419" s="16"/>
      <c r="B419" s="16"/>
      <c r="C419" s="16"/>
      <c r="D419" s="16"/>
      <c r="E419" s="16"/>
      <c r="F419" s="16"/>
      <c r="G419" s="16"/>
    </row>
    <row r="420" spans="1:7" s="38" customFormat="1" ht="21" customHeight="1">
      <c r="A420" s="16"/>
      <c r="B420" s="16"/>
      <c r="C420" s="16"/>
      <c r="D420" s="16"/>
      <c r="E420" s="16"/>
      <c r="F420" s="16"/>
      <c r="G420" s="16"/>
    </row>
    <row r="421" spans="1:7" s="38" customFormat="1" ht="21" customHeight="1">
      <c r="A421" s="16"/>
      <c r="B421" s="16"/>
      <c r="C421" s="16"/>
      <c r="D421" s="16"/>
      <c r="E421" s="16"/>
      <c r="F421" s="16"/>
      <c r="G421" s="16"/>
    </row>
    <row r="422" spans="1:7" s="38" customFormat="1" ht="21" customHeight="1">
      <c r="A422" s="16"/>
      <c r="B422" s="16"/>
      <c r="C422" s="16"/>
      <c r="D422" s="16"/>
      <c r="E422" s="16"/>
      <c r="F422" s="16"/>
      <c r="G422" s="16"/>
    </row>
    <row r="423" spans="1:7" s="38" customFormat="1" ht="21" customHeight="1">
      <c r="A423" s="16"/>
      <c r="B423" s="16"/>
      <c r="C423" s="16"/>
      <c r="D423" s="16"/>
      <c r="E423" s="16"/>
      <c r="F423" s="16"/>
      <c r="G423" s="16"/>
    </row>
    <row r="424" spans="1:7" s="38" customFormat="1" ht="21" customHeight="1">
      <c r="A424" s="16"/>
      <c r="B424" s="16"/>
      <c r="C424" s="16"/>
      <c r="D424" s="16"/>
      <c r="E424" s="16"/>
      <c r="F424" s="16"/>
      <c r="G424" s="16"/>
    </row>
    <row r="425" spans="1:7" s="38" customFormat="1" ht="21" customHeight="1">
      <c r="A425" s="16"/>
      <c r="B425" s="16"/>
      <c r="C425" s="16"/>
      <c r="D425" s="16"/>
      <c r="E425" s="16"/>
      <c r="F425" s="16"/>
      <c r="G425" s="16"/>
    </row>
    <row r="426" spans="1:7" s="38" customFormat="1" ht="21" customHeight="1">
      <c r="A426" s="16"/>
      <c r="B426" s="16"/>
      <c r="C426" s="16"/>
      <c r="D426" s="16"/>
      <c r="E426" s="16"/>
      <c r="F426" s="16"/>
      <c r="G426" s="16"/>
    </row>
    <row r="427" spans="1:7" s="38" customFormat="1" ht="21" customHeight="1">
      <c r="A427" s="16"/>
      <c r="B427" s="16"/>
      <c r="C427" s="16"/>
      <c r="D427" s="16"/>
      <c r="E427" s="16"/>
      <c r="F427" s="16"/>
      <c r="G427" s="16"/>
    </row>
    <row r="428" spans="1:7" s="38" customFormat="1" ht="21" customHeight="1">
      <c r="A428" s="16"/>
      <c r="B428" s="16"/>
      <c r="C428" s="16"/>
      <c r="D428" s="16"/>
      <c r="E428" s="16"/>
      <c r="F428" s="16"/>
      <c r="G428" s="16"/>
    </row>
    <row r="429" spans="1:7" s="38" customFormat="1" ht="21" customHeight="1">
      <c r="A429" s="16"/>
      <c r="B429" s="16"/>
      <c r="C429" s="16"/>
      <c r="D429" s="16"/>
      <c r="E429" s="16"/>
      <c r="F429" s="16"/>
      <c r="G429" s="16"/>
    </row>
    <row r="430" spans="1:7" s="38" customFormat="1" ht="21" customHeight="1">
      <c r="A430" s="16"/>
      <c r="B430" s="16"/>
      <c r="C430" s="16"/>
      <c r="D430" s="16"/>
      <c r="E430" s="16"/>
      <c r="F430" s="16"/>
      <c r="G430" s="16"/>
    </row>
    <row r="431" spans="1:7" s="38" customFormat="1" ht="21" customHeight="1">
      <c r="A431" s="16"/>
      <c r="B431" s="16"/>
      <c r="C431" s="16"/>
      <c r="D431" s="16"/>
      <c r="E431" s="16"/>
      <c r="F431" s="16"/>
      <c r="G431" s="16"/>
    </row>
    <row r="432" spans="1:7" s="38" customFormat="1" ht="21" customHeight="1">
      <c r="A432" s="16"/>
      <c r="B432" s="16"/>
      <c r="C432" s="16"/>
      <c r="D432" s="16"/>
      <c r="E432" s="16"/>
      <c r="F432" s="16"/>
      <c r="G432" s="16"/>
    </row>
    <row r="433" spans="1:7" s="38" customFormat="1" ht="21" customHeight="1">
      <c r="A433" s="16"/>
      <c r="B433" s="16"/>
      <c r="C433" s="16"/>
      <c r="D433" s="16"/>
      <c r="E433" s="16"/>
      <c r="F433" s="16"/>
      <c r="G433" s="16"/>
    </row>
    <row r="434" spans="1:7" s="38" customFormat="1" ht="21" customHeight="1">
      <c r="A434" s="16"/>
      <c r="B434" s="16"/>
      <c r="C434" s="16"/>
      <c r="D434" s="16"/>
      <c r="E434" s="16"/>
      <c r="F434" s="16"/>
      <c r="G434" s="16"/>
    </row>
    <row r="435" spans="1:7" s="38" customFormat="1" ht="21" customHeight="1">
      <c r="A435" s="16"/>
      <c r="B435" s="16"/>
      <c r="C435" s="16"/>
      <c r="D435" s="16"/>
      <c r="E435" s="16"/>
      <c r="F435" s="16"/>
      <c r="G435" s="16"/>
    </row>
    <row r="436" spans="1:7" s="38" customFormat="1" ht="21" customHeight="1">
      <c r="A436" s="16"/>
      <c r="B436" s="16"/>
      <c r="C436" s="16"/>
      <c r="D436" s="16"/>
      <c r="E436" s="16"/>
      <c r="F436" s="16"/>
      <c r="G436" s="16"/>
    </row>
    <row r="437" spans="1:7" s="38" customFormat="1" ht="21" customHeight="1">
      <c r="A437" s="16"/>
      <c r="B437" s="16"/>
      <c r="C437" s="16"/>
      <c r="D437" s="16"/>
      <c r="E437" s="16"/>
      <c r="F437" s="16"/>
      <c r="G437" s="16"/>
    </row>
    <row r="438" spans="1:7" s="38" customFormat="1" ht="21" customHeight="1">
      <c r="A438" s="16"/>
      <c r="B438" s="16"/>
      <c r="C438" s="16"/>
      <c r="D438" s="16"/>
      <c r="E438" s="16"/>
      <c r="F438" s="16"/>
      <c r="G438" s="16"/>
    </row>
    <row r="439" spans="1:7" s="38" customFormat="1" ht="21" customHeight="1">
      <c r="A439" s="16"/>
      <c r="B439" s="16"/>
      <c r="C439" s="16"/>
      <c r="D439" s="16"/>
      <c r="E439" s="16"/>
      <c r="F439" s="16"/>
      <c r="G439" s="16"/>
    </row>
    <row r="440" spans="1:7" s="38" customFormat="1" ht="21" customHeight="1">
      <c r="A440" s="16"/>
      <c r="B440" s="16"/>
      <c r="C440" s="16"/>
      <c r="D440" s="16"/>
      <c r="E440" s="16"/>
      <c r="F440" s="16"/>
      <c r="G440" s="16"/>
    </row>
    <row r="441" spans="1:7" s="38" customFormat="1" ht="21" customHeight="1">
      <c r="A441" s="16"/>
      <c r="B441" s="16"/>
      <c r="C441" s="16"/>
      <c r="D441" s="16"/>
      <c r="E441" s="16"/>
      <c r="F441" s="16"/>
      <c r="G441" s="16"/>
    </row>
    <row r="442" spans="1:7" s="38" customFormat="1" ht="21" customHeight="1">
      <c r="A442" s="16"/>
      <c r="B442" s="16"/>
      <c r="C442" s="16"/>
      <c r="D442" s="16"/>
      <c r="E442" s="16"/>
      <c r="F442" s="16"/>
      <c r="G442" s="16"/>
    </row>
    <row r="443" spans="1:7" s="38" customFormat="1" ht="21" customHeight="1">
      <c r="A443" s="16"/>
      <c r="B443" s="16"/>
      <c r="C443" s="16"/>
      <c r="D443" s="16"/>
      <c r="E443" s="16"/>
      <c r="F443" s="16"/>
      <c r="G443" s="16"/>
    </row>
    <row r="444" spans="1:7" s="38" customFormat="1" ht="21" customHeight="1">
      <c r="A444" s="16"/>
      <c r="B444" s="16"/>
      <c r="C444" s="16"/>
      <c r="D444" s="16"/>
      <c r="E444" s="16"/>
      <c r="F444" s="16"/>
      <c r="G444" s="16"/>
    </row>
    <row r="445" spans="1:7" s="38" customFormat="1" ht="21" customHeight="1">
      <c r="A445" s="16"/>
      <c r="B445" s="16"/>
      <c r="C445" s="16"/>
      <c r="D445" s="16"/>
      <c r="E445" s="16"/>
      <c r="F445" s="16"/>
      <c r="G445" s="16"/>
    </row>
    <row r="446" spans="1:7" s="38" customFormat="1" ht="21" customHeight="1">
      <c r="A446" s="16"/>
      <c r="B446" s="16"/>
      <c r="C446" s="16"/>
      <c r="D446" s="16"/>
      <c r="E446" s="16"/>
      <c r="F446" s="16"/>
      <c r="G446" s="16"/>
    </row>
    <row r="447" spans="1:7" s="38" customFormat="1" ht="21" customHeight="1">
      <c r="A447" s="16"/>
      <c r="B447" s="16"/>
      <c r="C447" s="16"/>
      <c r="D447" s="16"/>
      <c r="E447" s="16"/>
      <c r="F447" s="16"/>
      <c r="G447" s="16"/>
    </row>
    <row r="448" spans="1:7" s="38" customFormat="1" ht="21" customHeight="1">
      <c r="A448" s="16"/>
      <c r="B448" s="16"/>
      <c r="C448" s="16"/>
      <c r="D448" s="16"/>
      <c r="E448" s="16"/>
      <c r="F448" s="16"/>
      <c r="G448" s="16"/>
    </row>
    <row r="449" spans="1:15" s="38" customFormat="1" ht="21" customHeight="1">
      <c r="A449" s="16"/>
      <c r="B449" s="16"/>
      <c r="C449" s="16"/>
      <c r="D449" s="16"/>
      <c r="E449" s="16"/>
      <c r="F449" s="16"/>
      <c r="G449" s="16"/>
    </row>
    <row r="450" spans="1:15" s="38" customFormat="1" ht="21" customHeight="1">
      <c r="A450" s="16"/>
      <c r="B450" s="16"/>
      <c r="C450" s="16"/>
      <c r="D450" s="16"/>
      <c r="E450" s="16"/>
      <c r="F450" s="16"/>
      <c r="G450" s="16"/>
    </row>
    <row r="451" spans="1:15" s="38" customFormat="1">
      <c r="A451" s="16"/>
      <c r="B451" s="16"/>
      <c r="C451" s="16"/>
      <c r="D451" s="16"/>
      <c r="E451" s="16"/>
      <c r="F451" s="16"/>
      <c r="G451" s="16"/>
      <c r="H451" s="16"/>
    </row>
    <row r="452" spans="1:15" s="38" customFormat="1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</row>
  </sheetData>
  <autoFilter ref="A1:G337"/>
  <mergeCells count="43">
    <mergeCell ref="B336:C336"/>
    <mergeCell ref="B321:C321"/>
    <mergeCell ref="B326:C326"/>
    <mergeCell ref="B328:C328"/>
    <mergeCell ref="B332:C332"/>
    <mergeCell ref="B330:C330"/>
    <mergeCell ref="B300:C300"/>
    <mergeCell ref="B303:C303"/>
    <mergeCell ref="B309:C309"/>
    <mergeCell ref="B311:C311"/>
    <mergeCell ref="B286:C286"/>
    <mergeCell ref="B290:C290"/>
    <mergeCell ref="B292:C292"/>
    <mergeCell ref="B294:C294"/>
    <mergeCell ref="B296:C296"/>
    <mergeCell ref="B298:C298"/>
    <mergeCell ref="B274:C274"/>
    <mergeCell ref="B280:C280"/>
    <mergeCell ref="B282:C282"/>
    <mergeCell ref="B284:C284"/>
    <mergeCell ref="B266:C266"/>
    <mergeCell ref="B268:C268"/>
    <mergeCell ref="B271:C271"/>
    <mergeCell ref="B276:C276"/>
    <mergeCell ref="B278:C278"/>
    <mergeCell ref="B224:C224"/>
    <mergeCell ref="B233:C233"/>
    <mergeCell ref="B241:C241"/>
    <mergeCell ref="B258:C258"/>
    <mergeCell ref="B226:C226"/>
    <mergeCell ref="B45:C45"/>
    <mergeCell ref="B179:C179"/>
    <mergeCell ref="B188:C188"/>
    <mergeCell ref="B198:C198"/>
    <mergeCell ref="B208:C208"/>
    <mergeCell ref="A2:B2"/>
    <mergeCell ref="F1:G1"/>
    <mergeCell ref="B36:C36"/>
    <mergeCell ref="E3:F3"/>
    <mergeCell ref="G3:G4"/>
    <mergeCell ref="A3:A4"/>
    <mergeCell ref="B3:B4"/>
    <mergeCell ref="C3:D4"/>
  </mergeCells>
  <phoneticPr fontId="2"/>
  <printOptions horizontalCentered="1"/>
  <pageMargins left="0.78740157480314965" right="0.19685039370078741" top="0.59055118110236227" bottom="0.70866141732283472" header="0.51181102362204722" footer="0.51181102362204722"/>
  <pageSetup paperSize="9" scale="75" fitToHeight="0" orientation="portrait" r:id="rId1"/>
  <headerFooter alignWithMargins="0"/>
  <rowBreaks count="7" manualBreakCount="7">
    <brk id="48" max="6" man="1"/>
    <brk id="93" max="6" man="1"/>
    <brk id="138" max="6" man="1"/>
    <brk id="179" max="6" man="1"/>
    <brk id="224" max="6" man="1"/>
    <brk id="268" max="6" man="1"/>
    <brk id="311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62"/>
  <sheetViews>
    <sheetView showGridLines="0" view="pageBreakPreview" zoomScale="90" zoomScaleNormal="100" zoomScaleSheetLayoutView="90" workbookViewId="0">
      <pane xSplit="2" ySplit="4" topLeftCell="C119" activePane="bottomRight" state="frozen"/>
      <selection activeCell="I43" sqref="I43"/>
      <selection pane="topRight" activeCell="I43" sqref="I43"/>
      <selection pane="bottomLeft" activeCell="I43" sqref="I43"/>
      <selection pane="bottomRight" activeCell="G129" sqref="G129"/>
    </sheetView>
  </sheetViews>
  <sheetFormatPr defaultRowHeight="13.5"/>
  <cols>
    <col min="1" max="1" width="18.875" style="13" customWidth="1"/>
    <col min="2" max="2" width="27.625" style="20" customWidth="1"/>
    <col min="3" max="3" width="5.5" style="13" customWidth="1"/>
    <col min="4" max="4" width="35" style="20" customWidth="1"/>
    <col min="5" max="7" width="10.125" style="20" customWidth="1"/>
    <col min="8" max="16384" width="9" style="20"/>
  </cols>
  <sheetData>
    <row r="1" spans="1:7" ht="21" customHeight="1">
      <c r="B1" s="13"/>
      <c r="D1" s="13"/>
      <c r="E1" s="13"/>
      <c r="F1" s="625"/>
      <c r="G1" s="625"/>
    </row>
    <row r="2" spans="1:7" ht="21" customHeight="1" thickBot="1">
      <c r="A2" s="656" t="s">
        <v>126</v>
      </c>
      <c r="B2" s="656"/>
      <c r="C2" s="656"/>
      <c r="D2" s="656"/>
      <c r="E2" s="13"/>
      <c r="F2" s="13"/>
      <c r="G2" s="13"/>
    </row>
    <row r="3" spans="1:7" s="40" customFormat="1" ht="21" customHeight="1">
      <c r="A3" s="647" t="s">
        <v>123</v>
      </c>
      <c r="B3" s="570" t="s">
        <v>323</v>
      </c>
      <c r="C3" s="570" t="s">
        <v>118</v>
      </c>
      <c r="D3" s="570"/>
      <c r="E3" s="578" t="s">
        <v>125</v>
      </c>
      <c r="F3" s="570"/>
      <c r="G3" s="571" t="s">
        <v>6</v>
      </c>
    </row>
    <row r="4" spans="1:7" s="40" customFormat="1" ht="21" customHeight="1">
      <c r="A4" s="648"/>
      <c r="B4" s="649"/>
      <c r="C4" s="649"/>
      <c r="D4" s="649"/>
      <c r="E4" s="291" t="s">
        <v>321</v>
      </c>
      <c r="F4" s="291" t="s">
        <v>322</v>
      </c>
      <c r="G4" s="644"/>
    </row>
    <row r="5" spans="1:7" s="40" customFormat="1" ht="21" customHeight="1">
      <c r="A5" s="292" t="s">
        <v>5</v>
      </c>
      <c r="B5" s="293" t="s">
        <v>133</v>
      </c>
      <c r="C5" s="528">
        <v>211</v>
      </c>
      <c r="D5" s="43" t="s">
        <v>42</v>
      </c>
      <c r="E5" s="293">
        <v>13779</v>
      </c>
      <c r="F5" s="293"/>
      <c r="G5" s="251">
        <f t="shared" ref="G5:G15" si="0">SUM(E5:F5)</f>
        <v>13779</v>
      </c>
    </row>
    <row r="6" spans="1:7" s="40" customFormat="1" ht="21" customHeight="1">
      <c r="A6" s="292"/>
      <c r="B6" s="293"/>
      <c r="C6" s="529">
        <v>281</v>
      </c>
      <c r="D6" s="43" t="s">
        <v>428</v>
      </c>
      <c r="E6" s="293"/>
      <c r="F6" s="293">
        <v>1290</v>
      </c>
      <c r="G6" s="251">
        <f t="shared" si="0"/>
        <v>1290</v>
      </c>
    </row>
    <row r="7" spans="1:7" s="40" customFormat="1" ht="21" customHeight="1">
      <c r="A7" s="292"/>
      <c r="B7" s="293"/>
      <c r="C7" s="294">
        <v>321</v>
      </c>
      <c r="D7" s="43" t="s">
        <v>378</v>
      </c>
      <c r="E7" s="293"/>
      <c r="F7" s="293">
        <v>17039</v>
      </c>
      <c r="G7" s="251">
        <f t="shared" si="0"/>
        <v>17039</v>
      </c>
    </row>
    <row r="8" spans="1:7" s="40" customFormat="1" ht="21" customHeight="1">
      <c r="A8" s="292"/>
      <c r="B8" s="293" t="s">
        <v>270</v>
      </c>
      <c r="C8" s="294">
        <v>311</v>
      </c>
      <c r="D8" s="43" t="s">
        <v>524</v>
      </c>
      <c r="E8" s="293"/>
      <c r="F8" s="293">
        <v>9035</v>
      </c>
      <c r="G8" s="251">
        <f t="shared" si="0"/>
        <v>9035</v>
      </c>
    </row>
    <row r="9" spans="1:7" s="40" customFormat="1" ht="21" customHeight="1">
      <c r="A9" s="292"/>
      <c r="B9" s="293"/>
      <c r="C9" s="294">
        <v>320</v>
      </c>
      <c r="D9" s="43" t="s">
        <v>525</v>
      </c>
      <c r="E9" s="293"/>
      <c r="F9" s="293">
        <v>24809</v>
      </c>
      <c r="G9" s="251">
        <f t="shared" si="0"/>
        <v>24809</v>
      </c>
    </row>
    <row r="10" spans="1:7" s="40" customFormat="1" ht="21" customHeight="1">
      <c r="A10" s="292"/>
      <c r="B10" s="293"/>
      <c r="C10" s="294">
        <v>321</v>
      </c>
      <c r="D10" s="43" t="s">
        <v>378</v>
      </c>
      <c r="E10" s="293"/>
      <c r="F10" s="293">
        <v>39637</v>
      </c>
      <c r="G10" s="251">
        <f t="shared" si="0"/>
        <v>39637</v>
      </c>
    </row>
    <row r="11" spans="1:7" s="40" customFormat="1" ht="21" customHeight="1">
      <c r="A11" s="292"/>
      <c r="B11" s="150" t="s">
        <v>442</v>
      </c>
      <c r="C11" s="530">
        <v>161</v>
      </c>
      <c r="D11" s="295" t="s">
        <v>188</v>
      </c>
      <c r="E11" s="150"/>
      <c r="F11" s="150">
        <v>10060</v>
      </c>
      <c r="G11" s="296">
        <f t="shared" si="0"/>
        <v>10060</v>
      </c>
    </row>
    <row r="12" spans="1:7" s="40" customFormat="1" ht="21" customHeight="1">
      <c r="A12" s="292"/>
      <c r="B12" s="150" t="s">
        <v>526</v>
      </c>
      <c r="C12" s="530">
        <v>301</v>
      </c>
      <c r="D12" s="295" t="s">
        <v>141</v>
      </c>
      <c r="E12" s="150">
        <v>42288</v>
      </c>
      <c r="F12" s="150"/>
      <c r="G12" s="296">
        <f t="shared" ref="G12" si="1">SUM(E12:F12)</f>
        <v>42288</v>
      </c>
    </row>
    <row r="13" spans="1:7" s="40" customFormat="1" ht="21" customHeight="1">
      <c r="A13" s="292"/>
      <c r="B13" s="293" t="s">
        <v>271</v>
      </c>
      <c r="C13" s="294">
        <v>161</v>
      </c>
      <c r="D13" s="43" t="s">
        <v>527</v>
      </c>
      <c r="E13" s="293"/>
      <c r="F13" s="293">
        <v>6210</v>
      </c>
      <c r="G13" s="251">
        <f t="shared" si="0"/>
        <v>6210</v>
      </c>
    </row>
    <row r="14" spans="1:7" s="40" customFormat="1" ht="21" customHeight="1">
      <c r="A14" s="292"/>
      <c r="B14" s="293"/>
      <c r="C14" s="531">
        <v>301</v>
      </c>
      <c r="D14" s="43" t="s">
        <v>528</v>
      </c>
      <c r="E14" s="293">
        <v>17053</v>
      </c>
      <c r="F14" s="293"/>
      <c r="G14" s="251">
        <f t="shared" si="0"/>
        <v>17053</v>
      </c>
    </row>
    <row r="15" spans="1:7" s="40" customFormat="1" ht="21" customHeight="1">
      <c r="A15" s="292"/>
      <c r="B15" s="293"/>
      <c r="C15" s="294">
        <v>512</v>
      </c>
      <c r="D15" s="43" t="s">
        <v>529</v>
      </c>
      <c r="E15" s="293">
        <v>1814</v>
      </c>
      <c r="F15" s="293"/>
      <c r="G15" s="251">
        <f t="shared" si="0"/>
        <v>1814</v>
      </c>
    </row>
    <row r="16" spans="1:7" s="40" customFormat="1" ht="21" customHeight="1">
      <c r="A16" s="297"/>
      <c r="B16" s="645" t="s">
        <v>110</v>
      </c>
      <c r="C16" s="646"/>
      <c r="D16" s="298"/>
      <c r="E16" s="299">
        <f>SUM(E5:E15)</f>
        <v>74934</v>
      </c>
      <c r="F16" s="299">
        <f>SUM(F5:F15)</f>
        <v>108080</v>
      </c>
      <c r="G16" s="300">
        <f>SUM(G5:G15)</f>
        <v>183014</v>
      </c>
    </row>
    <row r="17" spans="1:7" s="40" customFormat="1" ht="21" customHeight="1">
      <c r="A17" s="292" t="s">
        <v>796</v>
      </c>
      <c r="B17" s="301" t="s">
        <v>245</v>
      </c>
      <c r="C17" s="294">
        <v>191</v>
      </c>
      <c r="D17" s="43" t="s">
        <v>530</v>
      </c>
      <c r="E17" s="293"/>
      <c r="F17" s="293">
        <v>10260</v>
      </c>
      <c r="G17" s="251">
        <f t="shared" ref="G17:G23" si="2">SUM(E17:F17)</f>
        <v>10260</v>
      </c>
    </row>
    <row r="18" spans="1:7" s="40" customFormat="1" ht="21" customHeight="1">
      <c r="A18" s="292"/>
      <c r="B18" s="301"/>
      <c r="C18" s="294">
        <v>281</v>
      </c>
      <c r="D18" s="43" t="s">
        <v>523</v>
      </c>
      <c r="E18" s="293"/>
      <c r="F18" s="293">
        <v>9024</v>
      </c>
      <c r="G18" s="251">
        <f t="shared" si="2"/>
        <v>9024</v>
      </c>
    </row>
    <row r="19" spans="1:7" s="40" customFormat="1" ht="21" customHeight="1">
      <c r="A19" s="292"/>
      <c r="B19" s="444"/>
      <c r="C19" s="529">
        <v>301</v>
      </c>
      <c r="D19" s="43" t="s">
        <v>795</v>
      </c>
      <c r="E19" s="293">
        <v>4022</v>
      </c>
      <c r="F19" s="293"/>
      <c r="G19" s="251">
        <f t="shared" si="2"/>
        <v>4022</v>
      </c>
    </row>
    <row r="20" spans="1:7" s="40" customFormat="1" ht="21" customHeight="1">
      <c r="A20" s="292"/>
      <c r="B20" s="445"/>
      <c r="C20" s="532">
        <v>351</v>
      </c>
      <c r="D20" s="446" t="s">
        <v>216</v>
      </c>
      <c r="E20" s="447">
        <v>992</v>
      </c>
      <c r="F20" s="447"/>
      <c r="G20" s="448">
        <f t="shared" si="2"/>
        <v>992</v>
      </c>
    </row>
    <row r="21" spans="1:7" s="40" customFormat="1" ht="21" customHeight="1">
      <c r="A21" s="292"/>
      <c r="B21" s="444" t="s">
        <v>797</v>
      </c>
      <c r="C21" s="529">
        <v>161</v>
      </c>
      <c r="D21" s="43" t="s">
        <v>188</v>
      </c>
      <c r="E21" s="293">
        <v>1700</v>
      </c>
      <c r="F21" s="293"/>
      <c r="G21" s="251">
        <f t="shared" si="2"/>
        <v>1700</v>
      </c>
    </row>
    <row r="22" spans="1:7" s="40" customFormat="1" ht="21" customHeight="1">
      <c r="A22" s="292"/>
      <c r="B22" s="385" t="s">
        <v>180</v>
      </c>
      <c r="C22" s="533">
        <v>161</v>
      </c>
      <c r="D22" s="391" t="s">
        <v>188</v>
      </c>
      <c r="E22" s="385">
        <v>1700</v>
      </c>
      <c r="F22" s="385">
        <v>47630</v>
      </c>
      <c r="G22" s="386">
        <f t="shared" si="2"/>
        <v>49330</v>
      </c>
    </row>
    <row r="23" spans="1:7" s="40" customFormat="1" ht="21" customHeight="1">
      <c r="A23" s="292"/>
      <c r="B23" s="293"/>
      <c r="C23" s="294">
        <v>191</v>
      </c>
      <c r="D23" s="43" t="s">
        <v>40</v>
      </c>
      <c r="E23" s="293"/>
      <c r="F23" s="293">
        <v>8540</v>
      </c>
      <c r="G23" s="251">
        <f t="shared" si="2"/>
        <v>8540</v>
      </c>
    </row>
    <row r="24" spans="1:7" s="40" customFormat="1" ht="21" customHeight="1">
      <c r="A24" s="302"/>
      <c r="B24" s="645" t="s">
        <v>110</v>
      </c>
      <c r="C24" s="646"/>
      <c r="D24" s="298"/>
      <c r="E24" s="299">
        <f>SUM(E17:E23)</f>
        <v>8414</v>
      </c>
      <c r="F24" s="299">
        <f>SUM(F17:F23)</f>
        <v>75454</v>
      </c>
      <c r="G24" s="300">
        <f>SUM(G17:G23)</f>
        <v>83868</v>
      </c>
    </row>
    <row r="25" spans="1:7" s="40" customFormat="1" ht="21" customHeight="1">
      <c r="A25" s="303" t="s">
        <v>252</v>
      </c>
      <c r="B25" s="252" t="s">
        <v>170</v>
      </c>
      <c r="C25" s="534">
        <v>311</v>
      </c>
      <c r="D25" s="66" t="s">
        <v>63</v>
      </c>
      <c r="E25" s="252"/>
      <c r="F25" s="252">
        <v>2126</v>
      </c>
      <c r="G25" s="253">
        <f>SUM(E25:F25)</f>
        <v>2126</v>
      </c>
    </row>
    <row r="26" spans="1:7" s="40" customFormat="1" ht="21" customHeight="1">
      <c r="A26" s="292"/>
      <c r="B26" s="293"/>
      <c r="C26" s="294">
        <v>320</v>
      </c>
      <c r="D26" s="43" t="s">
        <v>377</v>
      </c>
      <c r="E26" s="293"/>
      <c r="F26" s="293">
        <v>28402</v>
      </c>
      <c r="G26" s="251">
        <f>SUM(E26:F26)</f>
        <v>28402</v>
      </c>
    </row>
    <row r="27" spans="1:7" s="40" customFormat="1" ht="21" customHeight="1">
      <c r="A27" s="292"/>
      <c r="B27" s="293"/>
      <c r="C27" s="294">
        <v>321</v>
      </c>
      <c r="D27" s="43" t="s">
        <v>378</v>
      </c>
      <c r="E27" s="293"/>
      <c r="F27" s="293">
        <v>12596</v>
      </c>
      <c r="G27" s="251">
        <f>SUM(E27:F27)</f>
        <v>12596</v>
      </c>
    </row>
    <row r="28" spans="1:7" s="40" customFormat="1" ht="21" customHeight="1">
      <c r="A28" s="302"/>
      <c r="B28" s="645" t="s">
        <v>110</v>
      </c>
      <c r="C28" s="646"/>
      <c r="D28" s="298"/>
      <c r="E28" s="304">
        <f>SUM(E25:E27)</f>
        <v>0</v>
      </c>
      <c r="F28" s="304">
        <f>SUM(F25:F27)</f>
        <v>43124</v>
      </c>
      <c r="G28" s="305">
        <f>SUM(G25:G27)</f>
        <v>43124</v>
      </c>
    </row>
    <row r="29" spans="1:7" s="40" customFormat="1" ht="21" customHeight="1">
      <c r="A29" s="292" t="s">
        <v>255</v>
      </c>
      <c r="B29" s="152" t="s">
        <v>219</v>
      </c>
      <c r="C29" s="532">
        <v>351</v>
      </c>
      <c r="D29" s="50" t="s">
        <v>69</v>
      </c>
      <c r="E29" s="152">
        <v>5403</v>
      </c>
      <c r="F29" s="152"/>
      <c r="G29" s="254">
        <f>SUM(E29:F29)</f>
        <v>5403</v>
      </c>
    </row>
    <row r="30" spans="1:7" s="40" customFormat="1" ht="21" customHeight="1">
      <c r="A30" s="292"/>
      <c r="B30" s="152" t="s">
        <v>449</v>
      </c>
      <c r="C30" s="532">
        <v>301</v>
      </c>
      <c r="D30" s="50" t="s">
        <v>197</v>
      </c>
      <c r="E30" s="152"/>
      <c r="F30" s="152">
        <v>8510</v>
      </c>
      <c r="G30" s="254">
        <f>SUM(E30:F30)</f>
        <v>8510</v>
      </c>
    </row>
    <row r="31" spans="1:7" s="40" customFormat="1" ht="21" customHeight="1">
      <c r="A31" s="302"/>
      <c r="B31" s="645" t="s">
        <v>110</v>
      </c>
      <c r="C31" s="650"/>
      <c r="D31" s="306"/>
      <c r="E31" s="307">
        <f>SUM(E29:E30)</f>
        <v>5403</v>
      </c>
      <c r="F31" s="307">
        <f>SUM(F29:F30)</f>
        <v>8510</v>
      </c>
      <c r="G31" s="308">
        <f>SUM(G29:G30)</f>
        <v>13913</v>
      </c>
    </row>
    <row r="32" spans="1:7" s="40" customFormat="1" ht="21" customHeight="1">
      <c r="A32" s="292" t="s">
        <v>145</v>
      </c>
      <c r="B32" s="293" t="s">
        <v>115</v>
      </c>
      <c r="C32" s="294">
        <v>21</v>
      </c>
      <c r="D32" s="43" t="s">
        <v>18</v>
      </c>
      <c r="E32" s="293">
        <v>2</v>
      </c>
      <c r="F32" s="293"/>
      <c r="G32" s="251">
        <f t="shared" ref="G32:G61" si="3">SUM(E32:F32)</f>
        <v>2</v>
      </c>
    </row>
    <row r="33" spans="1:7" s="40" customFormat="1" ht="21" customHeight="1">
      <c r="A33" s="292"/>
      <c r="B33" s="293"/>
      <c r="C33" s="294">
        <v>31</v>
      </c>
      <c r="D33" s="43" t="s">
        <v>22</v>
      </c>
      <c r="E33" s="293">
        <v>1</v>
      </c>
      <c r="F33" s="293">
        <v>4</v>
      </c>
      <c r="G33" s="251">
        <f t="shared" si="3"/>
        <v>5</v>
      </c>
    </row>
    <row r="34" spans="1:7" s="40" customFormat="1" ht="21" customHeight="1">
      <c r="A34" s="292"/>
      <c r="B34" s="293"/>
      <c r="C34" s="294">
        <v>81</v>
      </c>
      <c r="D34" s="43" t="s">
        <v>27</v>
      </c>
      <c r="E34" s="293">
        <v>10</v>
      </c>
      <c r="F34" s="293">
        <v>241</v>
      </c>
      <c r="G34" s="251">
        <f t="shared" si="3"/>
        <v>251</v>
      </c>
    </row>
    <row r="35" spans="1:7" s="40" customFormat="1" ht="21" customHeight="1">
      <c r="A35" s="292"/>
      <c r="B35" s="293"/>
      <c r="C35" s="294">
        <v>162</v>
      </c>
      <c r="D35" s="43" t="s">
        <v>131</v>
      </c>
      <c r="E35" s="293"/>
      <c r="F35" s="293">
        <v>1</v>
      </c>
      <c r="G35" s="251">
        <f t="shared" si="3"/>
        <v>1</v>
      </c>
    </row>
    <row r="36" spans="1:7" s="40" customFormat="1" ht="21" customHeight="1">
      <c r="A36" s="292"/>
      <c r="B36" s="293"/>
      <c r="C36" s="294">
        <v>241</v>
      </c>
      <c r="D36" s="43" t="s">
        <v>47</v>
      </c>
      <c r="E36" s="293">
        <v>83</v>
      </c>
      <c r="F36" s="293">
        <v>24</v>
      </c>
      <c r="G36" s="251">
        <f t="shared" si="3"/>
        <v>107</v>
      </c>
    </row>
    <row r="37" spans="1:7" s="40" customFormat="1" ht="21" customHeight="1">
      <c r="A37" s="292"/>
      <c r="B37" s="293"/>
      <c r="C37" s="294">
        <v>252</v>
      </c>
      <c r="D37" s="43" t="s">
        <v>49</v>
      </c>
      <c r="E37" s="293">
        <v>192</v>
      </c>
      <c r="F37" s="293">
        <v>85</v>
      </c>
      <c r="G37" s="251">
        <f t="shared" si="3"/>
        <v>277</v>
      </c>
    </row>
    <row r="38" spans="1:7" s="40" customFormat="1" ht="21" customHeight="1">
      <c r="A38" s="292"/>
      <c r="B38" s="293"/>
      <c r="C38" s="294">
        <v>254</v>
      </c>
      <c r="D38" s="43" t="s">
        <v>51</v>
      </c>
      <c r="E38" s="293">
        <v>6</v>
      </c>
      <c r="F38" s="293">
        <v>1</v>
      </c>
      <c r="G38" s="251">
        <f t="shared" si="3"/>
        <v>7</v>
      </c>
    </row>
    <row r="39" spans="1:7" s="40" customFormat="1" ht="21" customHeight="1">
      <c r="A39" s="292"/>
      <c r="B39" s="293"/>
      <c r="C39" s="294">
        <v>256</v>
      </c>
      <c r="D39" s="43" t="s">
        <v>53</v>
      </c>
      <c r="E39" s="293">
        <v>32</v>
      </c>
      <c r="F39" s="293">
        <v>5</v>
      </c>
      <c r="G39" s="251">
        <f t="shared" si="3"/>
        <v>37</v>
      </c>
    </row>
    <row r="40" spans="1:7" s="40" customFormat="1" ht="21" customHeight="1">
      <c r="A40" s="292"/>
      <c r="B40" s="293"/>
      <c r="C40" s="294">
        <v>261</v>
      </c>
      <c r="D40" s="43" t="s">
        <v>54</v>
      </c>
      <c r="E40" s="293">
        <v>11</v>
      </c>
      <c r="F40" s="293">
        <v>1</v>
      </c>
      <c r="G40" s="251">
        <f t="shared" si="3"/>
        <v>12</v>
      </c>
    </row>
    <row r="41" spans="1:7" s="40" customFormat="1" ht="21" customHeight="1">
      <c r="A41" s="292"/>
      <c r="B41" s="293"/>
      <c r="C41" s="294">
        <v>262</v>
      </c>
      <c r="D41" s="43" t="s">
        <v>55</v>
      </c>
      <c r="E41" s="293">
        <v>5</v>
      </c>
      <c r="F41" s="293"/>
      <c r="G41" s="251">
        <f t="shared" si="3"/>
        <v>5</v>
      </c>
    </row>
    <row r="42" spans="1:7" s="40" customFormat="1" ht="21" customHeight="1">
      <c r="A42" s="292"/>
      <c r="B42" s="293"/>
      <c r="C42" s="294">
        <v>263</v>
      </c>
      <c r="D42" s="43" t="s">
        <v>56</v>
      </c>
      <c r="E42" s="293">
        <v>6</v>
      </c>
      <c r="F42" s="293"/>
      <c r="G42" s="251">
        <f t="shared" si="3"/>
        <v>6</v>
      </c>
    </row>
    <row r="43" spans="1:7" s="40" customFormat="1" ht="21" customHeight="1">
      <c r="A43" s="292"/>
      <c r="B43" s="293"/>
      <c r="C43" s="294">
        <v>265</v>
      </c>
      <c r="D43" s="43" t="s">
        <v>531</v>
      </c>
      <c r="E43" s="293"/>
      <c r="F43" s="293">
        <v>2</v>
      </c>
      <c r="G43" s="251">
        <f t="shared" si="3"/>
        <v>2</v>
      </c>
    </row>
    <row r="44" spans="1:7" s="40" customFormat="1" ht="21" customHeight="1">
      <c r="A44" s="292"/>
      <c r="B44" s="293"/>
      <c r="C44" s="294">
        <v>301</v>
      </c>
      <c r="D44" s="43" t="s">
        <v>62</v>
      </c>
      <c r="E44" s="293">
        <v>4</v>
      </c>
      <c r="F44" s="293">
        <v>15</v>
      </c>
      <c r="G44" s="251">
        <f t="shared" si="3"/>
        <v>19</v>
      </c>
    </row>
    <row r="45" spans="1:7" s="40" customFormat="1" ht="21" customHeight="1">
      <c r="A45" s="292"/>
      <c r="B45" s="293"/>
      <c r="C45" s="294">
        <v>320</v>
      </c>
      <c r="D45" s="43" t="s">
        <v>380</v>
      </c>
      <c r="E45" s="293">
        <v>24</v>
      </c>
      <c r="F45" s="293"/>
      <c r="G45" s="251">
        <f t="shared" si="3"/>
        <v>24</v>
      </c>
    </row>
    <row r="46" spans="1:7" s="40" customFormat="1" ht="21" customHeight="1">
      <c r="A46" s="292"/>
      <c r="B46" s="293"/>
      <c r="C46" s="294">
        <v>321</v>
      </c>
      <c r="D46" s="43" t="s">
        <v>379</v>
      </c>
      <c r="E46" s="293">
        <v>61</v>
      </c>
      <c r="F46" s="293">
        <v>2</v>
      </c>
      <c r="G46" s="251">
        <f t="shared" si="3"/>
        <v>63</v>
      </c>
    </row>
    <row r="47" spans="1:7" s="40" customFormat="1" ht="21" customHeight="1">
      <c r="A47" s="292"/>
      <c r="B47" s="293"/>
      <c r="C47" s="294">
        <v>323</v>
      </c>
      <c r="D47" s="43" t="s">
        <v>65</v>
      </c>
      <c r="E47" s="293">
        <v>20</v>
      </c>
      <c r="F47" s="293"/>
      <c r="G47" s="251">
        <f t="shared" si="3"/>
        <v>20</v>
      </c>
    </row>
    <row r="48" spans="1:7" s="40" customFormat="1" ht="21" customHeight="1">
      <c r="A48" s="292"/>
      <c r="B48" s="293"/>
      <c r="C48" s="294">
        <v>324</v>
      </c>
      <c r="D48" s="43" t="s">
        <v>375</v>
      </c>
      <c r="E48" s="293">
        <v>1</v>
      </c>
      <c r="F48" s="293"/>
      <c r="G48" s="251">
        <f t="shared" si="3"/>
        <v>1</v>
      </c>
    </row>
    <row r="49" spans="1:7" s="40" customFormat="1" ht="21" customHeight="1">
      <c r="A49" s="292"/>
      <c r="B49" s="293"/>
      <c r="C49" s="294">
        <v>351</v>
      </c>
      <c r="D49" s="43" t="s">
        <v>69</v>
      </c>
      <c r="E49" s="293">
        <v>7</v>
      </c>
      <c r="F49" s="293"/>
      <c r="G49" s="251">
        <f t="shared" si="3"/>
        <v>7</v>
      </c>
    </row>
    <row r="50" spans="1:7" s="40" customFormat="1" ht="21" customHeight="1">
      <c r="A50" s="292"/>
      <c r="B50" s="293"/>
      <c r="C50" s="294">
        <v>361</v>
      </c>
      <c r="D50" s="43" t="s">
        <v>70</v>
      </c>
      <c r="E50" s="293">
        <v>3</v>
      </c>
      <c r="F50" s="293"/>
      <c r="G50" s="251">
        <f t="shared" si="3"/>
        <v>3</v>
      </c>
    </row>
    <row r="51" spans="1:7" s="40" customFormat="1" ht="21" customHeight="1">
      <c r="A51" s="292"/>
      <c r="B51" s="293"/>
      <c r="C51" s="294">
        <v>371</v>
      </c>
      <c r="D51" s="43" t="s">
        <v>11</v>
      </c>
      <c r="E51" s="293">
        <v>5</v>
      </c>
      <c r="F51" s="293"/>
      <c r="G51" s="251">
        <f t="shared" si="3"/>
        <v>5</v>
      </c>
    </row>
    <row r="52" spans="1:7" s="40" customFormat="1" ht="21" customHeight="1">
      <c r="A52" s="292"/>
      <c r="B52" s="293"/>
      <c r="C52" s="529">
        <v>401</v>
      </c>
      <c r="D52" s="43" t="s">
        <v>798</v>
      </c>
      <c r="E52" s="293">
        <v>1</v>
      </c>
      <c r="F52" s="293"/>
      <c r="G52" s="251">
        <f t="shared" si="3"/>
        <v>1</v>
      </c>
    </row>
    <row r="53" spans="1:7" s="40" customFormat="1" ht="21" customHeight="1">
      <c r="A53" s="292"/>
      <c r="B53" s="293"/>
      <c r="C53" s="294">
        <v>421</v>
      </c>
      <c r="D53" s="43" t="s">
        <v>76</v>
      </c>
      <c r="E53" s="293">
        <v>222</v>
      </c>
      <c r="F53" s="293">
        <v>59</v>
      </c>
      <c r="G53" s="251">
        <f t="shared" si="3"/>
        <v>281</v>
      </c>
    </row>
    <row r="54" spans="1:7" s="40" customFormat="1" ht="21" customHeight="1">
      <c r="A54" s="292"/>
      <c r="B54" s="293"/>
      <c r="C54" s="294">
        <v>422</v>
      </c>
      <c r="D54" s="43" t="s">
        <v>77</v>
      </c>
      <c r="E54" s="293">
        <v>28</v>
      </c>
      <c r="F54" s="293"/>
      <c r="G54" s="251">
        <f t="shared" si="3"/>
        <v>28</v>
      </c>
    </row>
    <row r="55" spans="1:7" s="40" customFormat="1" ht="21" customHeight="1">
      <c r="A55" s="292"/>
      <c r="B55" s="293"/>
      <c r="C55" s="529">
        <v>425</v>
      </c>
      <c r="D55" s="43" t="s">
        <v>799</v>
      </c>
      <c r="E55" s="293">
        <v>3</v>
      </c>
      <c r="F55" s="293"/>
      <c r="G55" s="251">
        <f t="shared" si="3"/>
        <v>3</v>
      </c>
    </row>
    <row r="56" spans="1:7" s="40" customFormat="1" ht="21" customHeight="1">
      <c r="A56" s="292"/>
      <c r="B56" s="293"/>
      <c r="C56" s="294">
        <v>441</v>
      </c>
      <c r="D56" s="43" t="s">
        <v>82</v>
      </c>
      <c r="E56" s="293">
        <v>12</v>
      </c>
      <c r="F56" s="293">
        <v>12</v>
      </c>
      <c r="G56" s="251">
        <f t="shared" si="3"/>
        <v>24</v>
      </c>
    </row>
    <row r="57" spans="1:7" s="40" customFormat="1" ht="21" customHeight="1">
      <c r="A57" s="292"/>
      <c r="B57" s="293"/>
      <c r="C57" s="294">
        <v>511</v>
      </c>
      <c r="D57" s="43" t="s">
        <v>226</v>
      </c>
      <c r="E57" s="293"/>
      <c r="F57" s="293">
        <v>7</v>
      </c>
      <c r="G57" s="251">
        <f t="shared" si="3"/>
        <v>7</v>
      </c>
    </row>
    <row r="58" spans="1:7" s="40" customFormat="1" ht="21" customHeight="1">
      <c r="A58" s="292"/>
      <c r="B58" s="293"/>
      <c r="C58" s="294">
        <v>521</v>
      </c>
      <c r="D58" s="43" t="s">
        <v>93</v>
      </c>
      <c r="E58" s="293">
        <v>146</v>
      </c>
      <c r="F58" s="293">
        <v>110</v>
      </c>
      <c r="G58" s="251">
        <f t="shared" si="3"/>
        <v>256</v>
      </c>
    </row>
    <row r="59" spans="1:7" s="40" customFormat="1" ht="21" customHeight="1">
      <c r="A59" s="292"/>
      <c r="B59" s="293"/>
      <c r="C59" s="294">
        <v>531</v>
      </c>
      <c r="D59" s="43" t="s">
        <v>94</v>
      </c>
      <c r="E59" s="293">
        <v>1</v>
      </c>
      <c r="F59" s="293">
        <v>4</v>
      </c>
      <c r="G59" s="251">
        <f t="shared" si="3"/>
        <v>5</v>
      </c>
    </row>
    <row r="60" spans="1:7" s="40" customFormat="1" ht="21" customHeight="1">
      <c r="A60" s="292"/>
      <c r="B60" s="152"/>
      <c r="C60" s="532">
        <v>541</v>
      </c>
      <c r="D60" s="50" t="s">
        <v>95</v>
      </c>
      <c r="E60" s="152">
        <v>85</v>
      </c>
      <c r="F60" s="152">
        <v>29</v>
      </c>
      <c r="G60" s="254">
        <f t="shared" si="3"/>
        <v>114</v>
      </c>
    </row>
    <row r="61" spans="1:7" s="40" customFormat="1" ht="21" customHeight="1">
      <c r="A61" s="292"/>
      <c r="B61" s="293" t="s">
        <v>394</v>
      </c>
      <c r="C61" s="535">
        <v>162</v>
      </c>
      <c r="D61" s="43" t="s">
        <v>395</v>
      </c>
      <c r="E61" s="293">
        <v>5285</v>
      </c>
      <c r="F61" s="293"/>
      <c r="G61" s="254">
        <f t="shared" si="3"/>
        <v>5285</v>
      </c>
    </row>
    <row r="62" spans="1:7" s="40" customFormat="1" ht="21" customHeight="1">
      <c r="A62" s="297"/>
      <c r="B62" s="653" t="s">
        <v>110</v>
      </c>
      <c r="C62" s="650"/>
      <c r="D62" s="309"/>
      <c r="E62" s="310">
        <f>SUM(E32:E61)</f>
        <v>6256</v>
      </c>
      <c r="F62" s="310">
        <f>SUM(F32:F61)</f>
        <v>602</v>
      </c>
      <c r="G62" s="311">
        <f>SUM(G32:G61)</f>
        <v>6858</v>
      </c>
    </row>
    <row r="63" spans="1:7" s="40" customFormat="1" ht="21" customHeight="1">
      <c r="A63" s="292" t="s">
        <v>532</v>
      </c>
      <c r="B63" s="293" t="s">
        <v>699</v>
      </c>
      <c r="C63" s="294">
        <v>161</v>
      </c>
      <c r="D63" s="43" t="s">
        <v>188</v>
      </c>
      <c r="E63" s="293"/>
      <c r="F63" s="293">
        <v>5111</v>
      </c>
      <c r="G63" s="251">
        <f>SUM(E63:F63)</f>
        <v>5111</v>
      </c>
    </row>
    <row r="64" spans="1:7" s="40" customFormat="1" ht="21" customHeight="1">
      <c r="A64" s="292"/>
      <c r="B64" s="653" t="s">
        <v>110</v>
      </c>
      <c r="C64" s="650"/>
      <c r="D64" s="309"/>
      <c r="E64" s="304">
        <f>SUM(E63:E63)</f>
        <v>0</v>
      </c>
      <c r="F64" s="304">
        <f>SUM(F63:F63)</f>
        <v>5111</v>
      </c>
      <c r="G64" s="305">
        <f>SUM(G63:G63)</f>
        <v>5111</v>
      </c>
    </row>
    <row r="65" spans="1:7" s="40" customFormat="1" ht="21" customHeight="1">
      <c r="A65" s="340" t="s">
        <v>260</v>
      </c>
      <c r="B65" s="293" t="s">
        <v>533</v>
      </c>
      <c r="C65" s="294">
        <v>311</v>
      </c>
      <c r="D65" s="43" t="s">
        <v>273</v>
      </c>
      <c r="E65" s="293"/>
      <c r="F65" s="293">
        <v>1606</v>
      </c>
      <c r="G65" s="251">
        <f>SUM(E65:F65)</f>
        <v>1606</v>
      </c>
    </row>
    <row r="66" spans="1:7" s="40" customFormat="1" ht="21" customHeight="1">
      <c r="A66" s="292"/>
      <c r="B66" s="293"/>
      <c r="C66" s="531">
        <v>320</v>
      </c>
      <c r="D66" s="43" t="s">
        <v>377</v>
      </c>
      <c r="E66" s="293"/>
      <c r="F66" s="293">
        <v>95747</v>
      </c>
      <c r="G66" s="251">
        <f>SUM(E66:F66)</f>
        <v>95747</v>
      </c>
    </row>
    <row r="67" spans="1:7" s="40" customFormat="1" ht="21" customHeight="1">
      <c r="A67" s="292"/>
      <c r="B67" s="293"/>
      <c r="C67" s="294">
        <v>321</v>
      </c>
      <c r="D67" s="43" t="s">
        <v>378</v>
      </c>
      <c r="E67" s="293"/>
      <c r="F67" s="293">
        <v>2078</v>
      </c>
      <c r="G67" s="251">
        <f>SUM(E67:F67)</f>
        <v>2078</v>
      </c>
    </row>
    <row r="68" spans="1:7" s="40" customFormat="1" ht="21" customHeight="1">
      <c r="A68" s="292"/>
      <c r="B68" s="653" t="s">
        <v>110</v>
      </c>
      <c r="C68" s="650"/>
      <c r="D68" s="309"/>
      <c r="E68" s="304">
        <f>SUM(E65:E67)</f>
        <v>0</v>
      </c>
      <c r="F68" s="304">
        <f>SUM(F65:F67)</f>
        <v>99431</v>
      </c>
      <c r="G68" s="305">
        <f>SUM(G65:G67)</f>
        <v>99431</v>
      </c>
    </row>
    <row r="69" spans="1:7" s="40" customFormat="1" ht="21" customHeight="1">
      <c r="A69" s="312" t="s">
        <v>257</v>
      </c>
      <c r="B69" s="313" t="s">
        <v>97</v>
      </c>
      <c r="C69" s="536">
        <v>211</v>
      </c>
      <c r="D69" s="314" t="s">
        <v>457</v>
      </c>
      <c r="E69" s="313">
        <v>1640</v>
      </c>
      <c r="F69" s="313"/>
      <c r="G69" s="315">
        <f t="shared" ref="G69:G72" si="4">SUM(E69:F69)</f>
        <v>1640</v>
      </c>
    </row>
    <row r="70" spans="1:7" s="40" customFormat="1" ht="21" customHeight="1">
      <c r="A70" s="292"/>
      <c r="B70" s="293"/>
      <c r="C70" s="529">
        <v>311</v>
      </c>
      <c r="D70" s="43" t="s">
        <v>800</v>
      </c>
      <c r="E70" s="293"/>
      <c r="F70" s="293">
        <v>13112</v>
      </c>
      <c r="G70" s="251">
        <f t="shared" si="4"/>
        <v>13112</v>
      </c>
    </row>
    <row r="71" spans="1:7" s="40" customFormat="1" ht="21" customHeight="1">
      <c r="A71" s="292"/>
      <c r="B71" s="152"/>
      <c r="C71" s="532">
        <v>321</v>
      </c>
      <c r="D71" s="50" t="s">
        <v>378</v>
      </c>
      <c r="E71" s="152"/>
      <c r="F71" s="152">
        <v>2585</v>
      </c>
      <c r="G71" s="254">
        <f t="shared" si="4"/>
        <v>2585</v>
      </c>
    </row>
    <row r="72" spans="1:7" s="40" customFormat="1" ht="21" customHeight="1">
      <c r="A72" s="292"/>
      <c r="B72" s="293" t="s">
        <v>443</v>
      </c>
      <c r="C72" s="531">
        <v>161</v>
      </c>
      <c r="D72" s="43" t="s">
        <v>188</v>
      </c>
      <c r="E72" s="293"/>
      <c r="F72" s="293">
        <v>1600</v>
      </c>
      <c r="G72" s="251">
        <f t="shared" si="4"/>
        <v>1600</v>
      </c>
    </row>
    <row r="73" spans="1:7" s="40" customFormat="1" ht="21" customHeight="1">
      <c r="A73" s="302"/>
      <c r="B73" s="654" t="s">
        <v>110</v>
      </c>
      <c r="C73" s="646"/>
      <c r="D73" s="316"/>
      <c r="E73" s="317">
        <f>SUM(E69:E72)</f>
        <v>1640</v>
      </c>
      <c r="F73" s="317">
        <f>SUM(F69:F72)</f>
        <v>17297</v>
      </c>
      <c r="G73" s="318">
        <f>SUM(G69:G72)</f>
        <v>18937</v>
      </c>
    </row>
    <row r="74" spans="1:7" s="40" customFormat="1" ht="21" customHeight="1">
      <c r="A74" s="292" t="s">
        <v>258</v>
      </c>
      <c r="B74" s="319" t="s">
        <v>801</v>
      </c>
      <c r="C74" s="537">
        <v>262</v>
      </c>
      <c r="D74" s="320" t="s">
        <v>802</v>
      </c>
      <c r="E74" s="319"/>
      <c r="F74" s="319">
        <v>143</v>
      </c>
      <c r="G74" s="321">
        <f>SUM(E74:F74)</f>
        <v>143</v>
      </c>
    </row>
    <row r="75" spans="1:7" s="40" customFormat="1" ht="21" customHeight="1">
      <c r="A75" s="292"/>
      <c r="B75" s="293"/>
      <c r="C75" s="531">
        <v>311</v>
      </c>
      <c r="D75" s="43" t="s">
        <v>273</v>
      </c>
      <c r="E75" s="293"/>
      <c r="F75" s="293">
        <v>401</v>
      </c>
      <c r="G75" s="361">
        <f>SUM(E75:F75)</f>
        <v>401</v>
      </c>
    </row>
    <row r="76" spans="1:7" s="40" customFormat="1" ht="21" customHeight="1">
      <c r="A76" s="292"/>
      <c r="B76" s="293"/>
      <c r="C76" s="531">
        <v>320</v>
      </c>
      <c r="D76" s="43" t="s">
        <v>377</v>
      </c>
      <c r="E76" s="293"/>
      <c r="F76" s="293">
        <v>3817</v>
      </c>
      <c r="G76" s="251">
        <f>SUM(E76:F76)</f>
        <v>3817</v>
      </c>
    </row>
    <row r="77" spans="1:7" s="40" customFormat="1" ht="21" customHeight="1">
      <c r="A77" s="292"/>
      <c r="B77" s="385" t="s">
        <v>135</v>
      </c>
      <c r="C77" s="533">
        <v>262</v>
      </c>
      <c r="D77" s="391" t="s">
        <v>448</v>
      </c>
      <c r="E77" s="385">
        <v>143</v>
      </c>
      <c r="F77" s="385"/>
      <c r="G77" s="386">
        <f t="shared" ref="G77:G80" si="5">SUM(E77:F77)</f>
        <v>143</v>
      </c>
    </row>
    <row r="78" spans="1:7" s="40" customFormat="1" ht="21" customHeight="1">
      <c r="A78" s="292"/>
      <c r="B78" s="293"/>
      <c r="C78" s="531">
        <v>311</v>
      </c>
      <c r="D78" s="43" t="s">
        <v>273</v>
      </c>
      <c r="E78" s="293"/>
      <c r="F78" s="293">
        <v>902</v>
      </c>
      <c r="G78" s="251">
        <f t="shared" si="5"/>
        <v>902</v>
      </c>
    </row>
    <row r="79" spans="1:7" s="40" customFormat="1" ht="21" customHeight="1">
      <c r="A79" s="292"/>
      <c r="B79" s="447"/>
      <c r="C79" s="532">
        <v>320</v>
      </c>
      <c r="D79" s="446" t="s">
        <v>382</v>
      </c>
      <c r="E79" s="447"/>
      <c r="F79" s="447">
        <v>36594</v>
      </c>
      <c r="G79" s="448">
        <f t="shared" si="5"/>
        <v>36594</v>
      </c>
    </row>
    <row r="80" spans="1:7" s="40" customFormat="1" ht="21" customHeight="1">
      <c r="A80" s="292"/>
      <c r="B80" s="293" t="s">
        <v>498</v>
      </c>
      <c r="C80" s="294">
        <v>320</v>
      </c>
      <c r="D80" s="43" t="s">
        <v>377</v>
      </c>
      <c r="E80" s="293"/>
      <c r="F80" s="293">
        <v>3961</v>
      </c>
      <c r="G80" s="251">
        <f t="shared" si="5"/>
        <v>3961</v>
      </c>
    </row>
    <row r="81" spans="1:7" s="40" customFormat="1" ht="21" customHeight="1">
      <c r="A81" s="292"/>
      <c r="B81" s="654" t="s">
        <v>110</v>
      </c>
      <c r="C81" s="655"/>
      <c r="D81" s="316"/>
      <c r="E81" s="317">
        <f>SUM(E74:E80)</f>
        <v>143</v>
      </c>
      <c r="F81" s="317">
        <f>SUM(F74:F80)</f>
        <v>45818</v>
      </c>
      <c r="G81" s="318">
        <f>SUM(G74:G80)</f>
        <v>45961</v>
      </c>
    </row>
    <row r="82" spans="1:7" s="40" customFormat="1" ht="21" customHeight="1">
      <c r="A82" s="323" t="s">
        <v>253</v>
      </c>
      <c r="B82" s="324" t="s">
        <v>4</v>
      </c>
      <c r="C82" s="325">
        <v>162</v>
      </c>
      <c r="D82" s="326" t="s">
        <v>535</v>
      </c>
      <c r="E82" s="324">
        <v>32650</v>
      </c>
      <c r="F82" s="324"/>
      <c r="G82" s="327">
        <f t="shared" ref="G82:G87" si="6">SUM(E82:F82)</f>
        <v>32650</v>
      </c>
    </row>
    <row r="83" spans="1:7" s="40" customFormat="1" ht="21" customHeight="1">
      <c r="A83" s="292"/>
      <c r="B83" s="293"/>
      <c r="C83" s="531">
        <v>211</v>
      </c>
      <c r="D83" s="43" t="s">
        <v>457</v>
      </c>
      <c r="E83" s="293">
        <v>8409</v>
      </c>
      <c r="F83" s="293"/>
      <c r="G83" s="251">
        <f t="shared" si="6"/>
        <v>8409</v>
      </c>
    </row>
    <row r="84" spans="1:7" s="40" customFormat="1" ht="21" customHeight="1">
      <c r="A84" s="292"/>
      <c r="B84" s="152"/>
      <c r="C84" s="532">
        <v>321</v>
      </c>
      <c r="D84" s="50" t="s">
        <v>378</v>
      </c>
      <c r="E84" s="152"/>
      <c r="F84" s="152">
        <v>4012</v>
      </c>
      <c r="G84" s="254">
        <f t="shared" si="6"/>
        <v>4012</v>
      </c>
    </row>
    <row r="85" spans="1:7" s="40" customFormat="1" ht="21" customHeight="1">
      <c r="A85" s="292"/>
      <c r="B85" s="328" t="s">
        <v>397</v>
      </c>
      <c r="C85" s="538">
        <v>162</v>
      </c>
      <c r="D85" s="329" t="s">
        <v>460</v>
      </c>
      <c r="E85" s="328">
        <v>8857</v>
      </c>
      <c r="F85" s="328"/>
      <c r="G85" s="330">
        <f t="shared" si="6"/>
        <v>8857</v>
      </c>
    </row>
    <row r="86" spans="1:7" s="40" customFormat="1" ht="21" customHeight="1">
      <c r="A86" s="292"/>
      <c r="B86" s="152" t="s">
        <v>445</v>
      </c>
      <c r="C86" s="532">
        <v>162</v>
      </c>
      <c r="D86" s="50" t="s">
        <v>14</v>
      </c>
      <c r="E86" s="152">
        <v>5602</v>
      </c>
      <c r="F86" s="152"/>
      <c r="G86" s="254">
        <f t="shared" si="6"/>
        <v>5602</v>
      </c>
    </row>
    <row r="87" spans="1:7" s="40" customFormat="1" ht="21" customHeight="1">
      <c r="A87" s="292"/>
      <c r="B87" s="152" t="s">
        <v>446</v>
      </c>
      <c r="C87" s="532">
        <v>92</v>
      </c>
      <c r="D87" s="50" t="s">
        <v>441</v>
      </c>
      <c r="E87" s="152"/>
      <c r="F87" s="152">
        <v>379</v>
      </c>
      <c r="G87" s="254">
        <f t="shared" si="6"/>
        <v>379</v>
      </c>
    </row>
    <row r="88" spans="1:7" s="40" customFormat="1" ht="21" customHeight="1">
      <c r="A88" s="292"/>
      <c r="B88" s="328" t="s">
        <v>396</v>
      </c>
      <c r="C88" s="538">
        <v>162</v>
      </c>
      <c r="D88" s="50" t="s">
        <v>14</v>
      </c>
      <c r="E88" s="328">
        <v>4158</v>
      </c>
      <c r="F88" s="328"/>
      <c r="G88" s="254">
        <f t="shared" ref="G88:G91" si="7">SUM(E88:F88)</f>
        <v>4158</v>
      </c>
    </row>
    <row r="89" spans="1:7" s="40" customFormat="1" ht="21" customHeight="1">
      <c r="A89" s="292"/>
      <c r="B89" s="293" t="s">
        <v>136</v>
      </c>
      <c r="C89" s="294">
        <v>162</v>
      </c>
      <c r="D89" s="43" t="s">
        <v>131</v>
      </c>
      <c r="E89" s="293">
        <v>14180</v>
      </c>
      <c r="F89" s="293"/>
      <c r="G89" s="251">
        <f t="shared" si="7"/>
        <v>14180</v>
      </c>
    </row>
    <row r="90" spans="1:7" s="40" customFormat="1" ht="21" customHeight="1">
      <c r="A90" s="292"/>
      <c r="B90" s="293"/>
      <c r="C90" s="294">
        <v>281</v>
      </c>
      <c r="D90" s="43" t="s">
        <v>12</v>
      </c>
      <c r="E90" s="293"/>
      <c r="F90" s="293">
        <v>82373</v>
      </c>
      <c r="G90" s="251">
        <f t="shared" si="7"/>
        <v>82373</v>
      </c>
    </row>
    <row r="91" spans="1:7" s="40" customFormat="1" ht="21" customHeight="1">
      <c r="A91" s="292"/>
      <c r="B91" s="293"/>
      <c r="C91" s="294">
        <v>301</v>
      </c>
      <c r="D91" s="43" t="s">
        <v>197</v>
      </c>
      <c r="E91" s="293">
        <v>31737</v>
      </c>
      <c r="F91" s="293"/>
      <c r="G91" s="251">
        <f t="shared" si="7"/>
        <v>31737</v>
      </c>
    </row>
    <row r="92" spans="1:7" s="40" customFormat="1" ht="21" customHeight="1">
      <c r="A92" s="297"/>
      <c r="B92" s="651" t="s">
        <v>110</v>
      </c>
      <c r="C92" s="646"/>
      <c r="D92" s="331"/>
      <c r="E92" s="332">
        <f>SUM(E82:E91)</f>
        <v>105593</v>
      </c>
      <c r="F92" s="332">
        <f>SUM(F82:F91)</f>
        <v>86764</v>
      </c>
      <c r="G92" s="333">
        <f>SUM(G82:G91)</f>
        <v>192357</v>
      </c>
    </row>
    <row r="93" spans="1:7" s="40" customFormat="1" ht="21" customHeight="1">
      <c r="A93" s="334" t="s">
        <v>539</v>
      </c>
      <c r="B93" s="335" t="s">
        <v>540</v>
      </c>
      <c r="C93" s="528">
        <v>351</v>
      </c>
      <c r="D93" s="336" t="s">
        <v>69</v>
      </c>
      <c r="E93" s="335">
        <v>5773</v>
      </c>
      <c r="F93" s="335"/>
      <c r="G93" s="251">
        <f>SUM(E93:F93)</f>
        <v>5773</v>
      </c>
    </row>
    <row r="94" spans="1:7" s="40" customFormat="1" ht="21" customHeight="1">
      <c r="A94" s="297"/>
      <c r="B94" s="651" t="s">
        <v>110</v>
      </c>
      <c r="C94" s="646"/>
      <c r="D94" s="331"/>
      <c r="E94" s="332">
        <f>SUM(E93:E93)</f>
        <v>5773</v>
      </c>
      <c r="F94" s="332">
        <f>SUM(F93:F93)</f>
        <v>0</v>
      </c>
      <c r="G94" s="333">
        <f>SUM(G93:G93)</f>
        <v>5773</v>
      </c>
    </row>
    <row r="95" spans="1:7" s="40" customFormat="1" ht="21" customHeight="1">
      <c r="A95" s="334" t="s">
        <v>262</v>
      </c>
      <c r="B95" s="335" t="s">
        <v>137</v>
      </c>
      <c r="C95" s="528">
        <v>351</v>
      </c>
      <c r="D95" s="336" t="s">
        <v>69</v>
      </c>
      <c r="E95" s="335"/>
      <c r="F95" s="335">
        <v>1313</v>
      </c>
      <c r="G95" s="251">
        <f>SUM(E95:F95)</f>
        <v>1313</v>
      </c>
    </row>
    <row r="96" spans="1:7" s="40" customFormat="1" ht="21" customHeight="1">
      <c r="A96" s="297"/>
      <c r="B96" s="651" t="s">
        <v>110</v>
      </c>
      <c r="C96" s="646"/>
      <c r="D96" s="331"/>
      <c r="E96" s="332">
        <f>SUM(E95:E95)</f>
        <v>0</v>
      </c>
      <c r="F96" s="332">
        <f>SUM(F95:F95)</f>
        <v>1313</v>
      </c>
      <c r="G96" s="333">
        <f>SUM(G95:G95)</f>
        <v>1313</v>
      </c>
    </row>
    <row r="97" spans="1:7" s="40" customFormat="1" ht="21" customHeight="1">
      <c r="A97" s="334" t="s">
        <v>803</v>
      </c>
      <c r="B97" s="52" t="s">
        <v>534</v>
      </c>
      <c r="C97" s="41">
        <v>361</v>
      </c>
      <c r="D97" s="65" t="s">
        <v>198</v>
      </c>
      <c r="E97" s="52"/>
      <c r="F97" s="52">
        <v>63</v>
      </c>
      <c r="G97" s="215">
        <f>SUM(E97:F97)</f>
        <v>63</v>
      </c>
    </row>
    <row r="98" spans="1:7" s="40" customFormat="1" ht="21" customHeight="1">
      <c r="A98" s="297"/>
      <c r="B98" s="651" t="s">
        <v>110</v>
      </c>
      <c r="C98" s="646"/>
      <c r="D98" s="331"/>
      <c r="E98" s="332">
        <f>SUM(E97:E97)</f>
        <v>0</v>
      </c>
      <c r="F98" s="332">
        <f>SUM(F97:F97)</f>
        <v>63</v>
      </c>
      <c r="G98" s="333">
        <f>SUM(G97:G97)</f>
        <v>63</v>
      </c>
    </row>
    <row r="99" spans="1:7" s="40" customFormat="1" ht="21" customHeight="1">
      <c r="A99" s="334" t="s">
        <v>536</v>
      </c>
      <c r="B99" s="335" t="s">
        <v>804</v>
      </c>
      <c r="C99" s="528">
        <v>320</v>
      </c>
      <c r="D99" s="336" t="s">
        <v>382</v>
      </c>
      <c r="E99" s="335"/>
      <c r="F99" s="335">
        <v>2156</v>
      </c>
      <c r="G99" s="251">
        <f>SUM(E99:F99)</f>
        <v>2156</v>
      </c>
    </row>
    <row r="100" spans="1:7" s="40" customFormat="1" ht="21" customHeight="1">
      <c r="A100" s="297"/>
      <c r="B100" s="651" t="s">
        <v>110</v>
      </c>
      <c r="C100" s="646"/>
      <c r="D100" s="331"/>
      <c r="E100" s="332">
        <f>SUM(E99:E99)</f>
        <v>0</v>
      </c>
      <c r="F100" s="332">
        <f>SUM(F99:F99)</f>
        <v>2156</v>
      </c>
      <c r="G100" s="333">
        <f>SUM(G99:G99)</f>
        <v>2156</v>
      </c>
    </row>
    <row r="101" spans="1:7" s="40" customFormat="1" ht="21" customHeight="1">
      <c r="A101" s="334" t="s">
        <v>579</v>
      </c>
      <c r="B101" s="335" t="s">
        <v>805</v>
      </c>
      <c r="C101" s="528">
        <v>262</v>
      </c>
      <c r="D101" s="336" t="s">
        <v>806</v>
      </c>
      <c r="E101" s="335"/>
      <c r="F101" s="335">
        <v>51</v>
      </c>
      <c r="G101" s="251">
        <f>SUM(E101:F101)</f>
        <v>51</v>
      </c>
    </row>
    <row r="102" spans="1:7" s="40" customFormat="1" ht="21" customHeight="1">
      <c r="A102" s="297"/>
      <c r="B102" s="651" t="s">
        <v>110</v>
      </c>
      <c r="C102" s="646"/>
      <c r="D102" s="331"/>
      <c r="E102" s="332">
        <f>SUM(E101:E101)</f>
        <v>0</v>
      </c>
      <c r="F102" s="332">
        <f>SUM(F101:F101)</f>
        <v>51</v>
      </c>
      <c r="G102" s="333">
        <f>SUM(G101:G101)</f>
        <v>51</v>
      </c>
    </row>
    <row r="103" spans="1:7" s="40" customFormat="1" ht="21" customHeight="1">
      <c r="A103" s="292" t="s">
        <v>421</v>
      </c>
      <c r="B103" s="293" t="s">
        <v>422</v>
      </c>
      <c r="C103" s="294">
        <v>320</v>
      </c>
      <c r="D103" s="43" t="s">
        <v>377</v>
      </c>
      <c r="E103" s="293"/>
      <c r="F103" s="293">
        <v>1604</v>
      </c>
      <c r="G103" s="251">
        <f>SUM(E103:F103)</f>
        <v>1604</v>
      </c>
    </row>
    <row r="104" spans="1:7" s="40" customFormat="1" ht="21" customHeight="1">
      <c r="A104" s="302"/>
      <c r="B104" s="651" t="s">
        <v>110</v>
      </c>
      <c r="C104" s="646"/>
      <c r="D104" s="331"/>
      <c r="E104" s="337">
        <f>SUM(E103:E103)</f>
        <v>0</v>
      </c>
      <c r="F104" s="337">
        <f>SUM(F103:F103)</f>
        <v>1604</v>
      </c>
      <c r="G104" s="338">
        <f>SUM(G103:G103)</f>
        <v>1604</v>
      </c>
    </row>
    <row r="105" spans="1:7" s="40" customFormat="1" ht="21" customHeight="1">
      <c r="A105" s="292" t="s">
        <v>418</v>
      </c>
      <c r="B105" s="293" t="s">
        <v>419</v>
      </c>
      <c r="C105" s="539">
        <v>320</v>
      </c>
      <c r="D105" s="43" t="s">
        <v>382</v>
      </c>
      <c r="E105" s="293"/>
      <c r="F105" s="293">
        <v>9048</v>
      </c>
      <c r="G105" s="251">
        <f>SUM(E105:F105)</f>
        <v>9048</v>
      </c>
    </row>
    <row r="106" spans="1:7" s="40" customFormat="1" ht="21" customHeight="1">
      <c r="A106" s="292"/>
      <c r="B106" s="385" t="s">
        <v>420</v>
      </c>
      <c r="C106" s="533">
        <v>161</v>
      </c>
      <c r="D106" s="391" t="s">
        <v>188</v>
      </c>
      <c r="E106" s="385"/>
      <c r="F106" s="385">
        <v>10530</v>
      </c>
      <c r="G106" s="386">
        <f>SUM(E106:F106)</f>
        <v>10530</v>
      </c>
    </row>
    <row r="107" spans="1:7" s="40" customFormat="1" ht="21" customHeight="1">
      <c r="A107" s="292"/>
      <c r="B107" s="651" t="s">
        <v>110</v>
      </c>
      <c r="C107" s="652"/>
      <c r="D107" s="331"/>
      <c r="E107" s="332">
        <f>SUM(E105:E106)</f>
        <v>0</v>
      </c>
      <c r="F107" s="332">
        <f>SUM(F105:F106)</f>
        <v>19578</v>
      </c>
      <c r="G107" s="339">
        <f>SUM(G105:G106)</f>
        <v>19578</v>
      </c>
    </row>
    <row r="108" spans="1:7" s="40" customFormat="1" ht="21" customHeight="1">
      <c r="A108" s="340" t="s">
        <v>256</v>
      </c>
      <c r="B108" s="398" t="s">
        <v>169</v>
      </c>
      <c r="C108" s="540">
        <v>201</v>
      </c>
      <c r="D108" s="399" t="s">
        <v>41</v>
      </c>
      <c r="E108" s="398"/>
      <c r="F108" s="398">
        <v>63200</v>
      </c>
      <c r="G108" s="400">
        <f>SUM(E108:F108)</f>
        <v>63200</v>
      </c>
    </row>
    <row r="109" spans="1:7" s="40" customFormat="1" ht="21" customHeight="1">
      <c r="A109" s="292"/>
      <c r="B109" s="322"/>
      <c r="C109" s="541">
        <v>241</v>
      </c>
      <c r="D109" s="43" t="s">
        <v>807</v>
      </c>
      <c r="E109" s="293"/>
      <c r="F109" s="293">
        <v>1413</v>
      </c>
      <c r="G109" s="251">
        <f>SUM(E109:F109)</f>
        <v>1413</v>
      </c>
    </row>
    <row r="110" spans="1:7" s="40" customFormat="1" ht="21" customHeight="1">
      <c r="A110" s="302"/>
      <c r="B110" s="651" t="s">
        <v>110</v>
      </c>
      <c r="C110" s="652"/>
      <c r="D110" s="331"/>
      <c r="E110" s="332">
        <f>SUM(E108:E108)</f>
        <v>0</v>
      </c>
      <c r="F110" s="332">
        <f>SUM(F108:F109)</f>
        <v>64613</v>
      </c>
      <c r="G110" s="333">
        <f>SUM(G108:G109)</f>
        <v>64613</v>
      </c>
    </row>
    <row r="111" spans="1:7" s="40" customFormat="1" ht="21" customHeight="1">
      <c r="A111" s="292" t="s">
        <v>261</v>
      </c>
      <c r="B111" s="398" t="s">
        <v>537</v>
      </c>
      <c r="C111" s="540">
        <v>321</v>
      </c>
      <c r="D111" s="399" t="s">
        <v>378</v>
      </c>
      <c r="E111" s="398"/>
      <c r="F111" s="398">
        <v>501</v>
      </c>
      <c r="G111" s="400">
        <f>SUM(E111:F111)</f>
        <v>501</v>
      </c>
    </row>
    <row r="112" spans="1:7" s="40" customFormat="1" ht="21" customHeight="1">
      <c r="A112" s="292"/>
      <c r="B112" s="152"/>
      <c r="C112" s="532">
        <v>361</v>
      </c>
      <c r="D112" s="50" t="s">
        <v>538</v>
      </c>
      <c r="E112" s="152"/>
      <c r="F112" s="152">
        <v>5649</v>
      </c>
      <c r="G112" s="254">
        <f t="shared" ref="G112" si="8">SUM(E112:F112)</f>
        <v>5649</v>
      </c>
    </row>
    <row r="113" spans="1:7" s="40" customFormat="1" ht="21" customHeight="1">
      <c r="A113" s="292"/>
      <c r="B113" s="152" t="s">
        <v>498</v>
      </c>
      <c r="C113" s="532">
        <v>320</v>
      </c>
      <c r="D113" s="50" t="s">
        <v>377</v>
      </c>
      <c r="E113" s="152"/>
      <c r="F113" s="152">
        <v>3012</v>
      </c>
      <c r="G113" s="254">
        <f>SUM(E113:F113)</f>
        <v>3012</v>
      </c>
    </row>
    <row r="114" spans="1:7" s="40" customFormat="1" ht="21" customHeight="1">
      <c r="A114" s="297"/>
      <c r="B114" s="651" t="s">
        <v>110</v>
      </c>
      <c r="C114" s="652"/>
      <c r="D114" s="331"/>
      <c r="E114" s="332">
        <f>SUM(E111:E113)</f>
        <v>0</v>
      </c>
      <c r="F114" s="332">
        <f>SUM(F111:F113)</f>
        <v>9162</v>
      </c>
      <c r="G114" s="339">
        <f>SUM(G111:G113)</f>
        <v>9162</v>
      </c>
    </row>
    <row r="115" spans="1:7" s="40" customFormat="1" ht="21" customHeight="1">
      <c r="A115" s="340" t="s">
        <v>274</v>
      </c>
      <c r="B115" s="52" t="s">
        <v>392</v>
      </c>
      <c r="C115" s="542">
        <v>351</v>
      </c>
      <c r="D115" s="39" t="s">
        <v>393</v>
      </c>
      <c r="E115" s="52"/>
      <c r="F115" s="52">
        <v>1250</v>
      </c>
      <c r="G115" s="215">
        <f>SUM(E115:F115)</f>
        <v>1250</v>
      </c>
    </row>
    <row r="116" spans="1:7" s="40" customFormat="1" ht="21" customHeight="1">
      <c r="A116" s="292"/>
      <c r="B116" s="470" t="s">
        <v>808</v>
      </c>
      <c r="C116" s="545">
        <v>321</v>
      </c>
      <c r="D116" s="43" t="s">
        <v>809</v>
      </c>
      <c r="E116" s="293"/>
      <c r="F116" s="293">
        <v>5402</v>
      </c>
      <c r="G116" s="251">
        <f>SUM(E116:F116)</f>
        <v>5402</v>
      </c>
    </row>
    <row r="117" spans="1:7" s="40" customFormat="1" ht="21" customHeight="1">
      <c r="A117" s="302"/>
      <c r="B117" s="651" t="s">
        <v>110</v>
      </c>
      <c r="C117" s="652"/>
      <c r="D117" s="331"/>
      <c r="E117" s="332">
        <f>SUM(E115:E116)</f>
        <v>0</v>
      </c>
      <c r="F117" s="332">
        <f>SUM(F115:F116)</f>
        <v>6652</v>
      </c>
      <c r="G117" s="333">
        <f>SUM(G115:G116)</f>
        <v>6652</v>
      </c>
    </row>
    <row r="118" spans="1:7" s="40" customFormat="1" ht="21" customHeight="1">
      <c r="A118" s="340" t="s">
        <v>254</v>
      </c>
      <c r="B118" s="341" t="s">
        <v>138</v>
      </c>
      <c r="C118" s="539">
        <v>191</v>
      </c>
      <c r="D118" s="342" t="s">
        <v>40</v>
      </c>
      <c r="E118" s="341"/>
      <c r="F118" s="341">
        <v>3120</v>
      </c>
      <c r="G118" s="343">
        <f>SUM(E118:F118)</f>
        <v>3120</v>
      </c>
    </row>
    <row r="119" spans="1:7" s="40" customFormat="1" ht="21" customHeight="1">
      <c r="A119" s="302"/>
      <c r="B119" s="651" t="s">
        <v>110</v>
      </c>
      <c r="C119" s="652"/>
      <c r="D119" s="331"/>
      <c r="E119" s="332">
        <f>SUM(E118:E118)</f>
        <v>0</v>
      </c>
      <c r="F119" s="332">
        <f>SUM(F118:F118)</f>
        <v>3120</v>
      </c>
      <c r="G119" s="339">
        <f>SUM(G118:G118)</f>
        <v>3120</v>
      </c>
    </row>
    <row r="120" spans="1:7" s="40" customFormat="1" ht="21" customHeight="1">
      <c r="A120" s="292" t="s">
        <v>250</v>
      </c>
      <c r="B120" s="341" t="s">
        <v>259</v>
      </c>
      <c r="C120" s="543">
        <v>211</v>
      </c>
      <c r="D120" s="344" t="s">
        <v>457</v>
      </c>
      <c r="E120" s="341">
        <v>3115</v>
      </c>
      <c r="F120" s="341"/>
      <c r="G120" s="343">
        <f>SUM(E120:F120)</f>
        <v>3115</v>
      </c>
    </row>
    <row r="121" spans="1:7" s="40" customFormat="1" ht="21" customHeight="1">
      <c r="A121" s="292"/>
      <c r="B121" s="293"/>
      <c r="C121" s="23">
        <v>281</v>
      </c>
      <c r="D121" s="67" t="s">
        <v>428</v>
      </c>
      <c r="E121" s="293"/>
      <c r="F121" s="293">
        <v>30111</v>
      </c>
      <c r="G121" s="251">
        <f>SUM(E121:F121)</f>
        <v>30111</v>
      </c>
    </row>
    <row r="122" spans="1:7" s="40" customFormat="1" ht="21" customHeight="1">
      <c r="A122" s="292"/>
      <c r="B122" s="152"/>
      <c r="C122" s="544">
        <v>301</v>
      </c>
      <c r="D122" s="68" t="s">
        <v>62</v>
      </c>
      <c r="E122" s="152">
        <v>10050</v>
      </c>
      <c r="F122" s="152"/>
      <c r="G122" s="254">
        <f>SUM(E122:F122)</f>
        <v>10050</v>
      </c>
    </row>
    <row r="123" spans="1:7" s="40" customFormat="1" ht="21" customHeight="1">
      <c r="A123" s="292"/>
      <c r="B123" s="322" t="s">
        <v>169</v>
      </c>
      <c r="C123" s="23">
        <v>481</v>
      </c>
      <c r="D123" s="69" t="s">
        <v>182</v>
      </c>
      <c r="E123" s="293">
        <v>1200</v>
      </c>
      <c r="F123" s="293"/>
      <c r="G123" s="251">
        <f>SUM(E123:F123)</f>
        <v>1200</v>
      </c>
    </row>
    <row r="124" spans="1:7" s="40" customFormat="1" ht="21" customHeight="1">
      <c r="A124" s="302"/>
      <c r="B124" s="651" t="s">
        <v>110</v>
      </c>
      <c r="C124" s="652"/>
      <c r="D124" s="331"/>
      <c r="E124" s="345">
        <f>SUM(E120:E123)</f>
        <v>14365</v>
      </c>
      <c r="F124" s="345">
        <f>SUM(F120:F123)</f>
        <v>30111</v>
      </c>
      <c r="G124" s="346">
        <f>SUM(G120:G123)</f>
        <v>44476</v>
      </c>
    </row>
    <row r="125" spans="1:7" s="40" customFormat="1" ht="21" customHeight="1">
      <c r="A125" s="340" t="s">
        <v>580</v>
      </c>
      <c r="B125" s="52" t="s">
        <v>718</v>
      </c>
      <c r="C125" s="542">
        <v>262</v>
      </c>
      <c r="D125" s="39" t="s">
        <v>448</v>
      </c>
      <c r="E125" s="52"/>
      <c r="F125" s="52">
        <v>363</v>
      </c>
      <c r="G125" s="215">
        <f>SUM(E125:F125)</f>
        <v>363</v>
      </c>
    </row>
    <row r="126" spans="1:7" s="40" customFormat="1" ht="21" customHeight="1">
      <c r="A126" s="302"/>
      <c r="B126" s="651" t="s">
        <v>110</v>
      </c>
      <c r="C126" s="652"/>
      <c r="D126" s="331"/>
      <c r="E126" s="332">
        <f>SUM(E125:E125)</f>
        <v>0</v>
      </c>
      <c r="F126" s="332">
        <f>SUM(F125:F125)</f>
        <v>363</v>
      </c>
      <c r="G126" s="546">
        <f>SUM(G125:G125)</f>
        <v>363</v>
      </c>
    </row>
    <row r="127" spans="1:7" s="40" customFormat="1" ht="21" customHeight="1">
      <c r="A127" s="323" t="s">
        <v>175</v>
      </c>
      <c r="B127" s="324" t="s">
        <v>96</v>
      </c>
      <c r="C127" s="325">
        <v>81</v>
      </c>
      <c r="D127" s="326" t="s">
        <v>27</v>
      </c>
      <c r="E127" s="293"/>
      <c r="F127" s="324">
        <v>840</v>
      </c>
      <c r="G127" s="547">
        <f>SUM(E127:F127)</f>
        <v>840</v>
      </c>
    </row>
    <row r="128" spans="1:7" s="40" customFormat="1" ht="21" customHeight="1">
      <c r="A128" s="292"/>
      <c r="B128" s="293"/>
      <c r="C128" s="294">
        <v>311</v>
      </c>
      <c r="D128" s="43" t="s">
        <v>63</v>
      </c>
      <c r="E128" s="293">
        <v>2118</v>
      </c>
      <c r="F128" s="293"/>
      <c r="G128" s="548">
        <f>SUM(E128:F128)</f>
        <v>2118</v>
      </c>
    </row>
    <row r="129" spans="1:7" s="40" customFormat="1" ht="21" customHeight="1">
      <c r="A129" s="292"/>
      <c r="B129" s="293"/>
      <c r="C129" s="294">
        <v>423</v>
      </c>
      <c r="D129" s="43" t="s">
        <v>78</v>
      </c>
      <c r="E129" s="293">
        <v>1282</v>
      </c>
      <c r="F129" s="293"/>
      <c r="G129" s="548">
        <f>SUM(E129:F129)</f>
        <v>1282</v>
      </c>
    </row>
    <row r="130" spans="1:7" s="40" customFormat="1" ht="21" customHeight="1">
      <c r="A130" s="302"/>
      <c r="B130" s="651" t="s">
        <v>110</v>
      </c>
      <c r="C130" s="652"/>
      <c r="D130" s="331"/>
      <c r="E130" s="345">
        <f>SUM(E127:E129)</f>
        <v>3400</v>
      </c>
      <c r="F130" s="345">
        <f>SUM(F127:F129)</f>
        <v>840</v>
      </c>
      <c r="G130" s="318">
        <f>SUM(G127:G129)</f>
        <v>4240</v>
      </c>
    </row>
    <row r="131" spans="1:7" s="40" customFormat="1" ht="21" customHeight="1" thickBot="1">
      <c r="A131" s="401" t="s">
        <v>430</v>
      </c>
      <c r="B131" s="402"/>
      <c r="C131" s="459"/>
      <c r="D131" s="403"/>
      <c r="E131" s="347">
        <f>E16+E24+E28+E31+E62+E64+E68+E73+E81+E92+E94+E96+E98+E100+E102+E104+E107+E110+E114+E117+E119+E124+E126+E130</f>
        <v>225921</v>
      </c>
      <c r="F131" s="347">
        <f>F16+F24+F28+F31+F62+F64+F68+F73+F81+F92+F94+F96+F98+F100+F102+F104+F107+F110+F114+F117+F119+F124+F126+F130</f>
        <v>629817</v>
      </c>
      <c r="G131" s="549">
        <f>G16+G24+G28+G31+G62+G64+G68+G73+G81+G92+G94+G96+G98+G100+G102+G104+G107+G110+G114+G117+G119+G124+G126+G130</f>
        <v>855738</v>
      </c>
    </row>
    <row r="132" spans="1:7" s="40" customFormat="1" ht="21" customHeight="1">
      <c r="A132" s="23"/>
      <c r="C132" s="23"/>
    </row>
    <row r="133" spans="1:7" s="40" customFormat="1" ht="21" customHeight="1">
      <c r="A133" s="23"/>
      <c r="C133" s="23"/>
    </row>
    <row r="134" spans="1:7" s="40" customFormat="1" ht="21" customHeight="1">
      <c r="A134" s="23"/>
      <c r="C134" s="23"/>
    </row>
    <row r="135" spans="1:7" s="40" customFormat="1" ht="21" customHeight="1">
      <c r="A135" s="23"/>
      <c r="C135" s="23"/>
    </row>
    <row r="136" spans="1:7" s="40" customFormat="1" ht="21" customHeight="1">
      <c r="A136" s="23"/>
      <c r="C136" s="23"/>
    </row>
    <row r="137" spans="1:7" s="40" customFormat="1" ht="21" customHeight="1">
      <c r="A137" s="13"/>
      <c r="B137" s="20"/>
      <c r="C137" s="13"/>
      <c r="D137" s="20"/>
      <c r="E137" s="20"/>
      <c r="F137" s="20"/>
      <c r="G137" s="20"/>
    </row>
    <row r="138" spans="1:7" s="40" customFormat="1" ht="21" customHeight="1">
      <c r="A138" s="13"/>
      <c r="B138" s="20"/>
      <c r="C138" s="13"/>
      <c r="D138" s="20"/>
      <c r="E138" s="20"/>
      <c r="F138" s="20"/>
      <c r="G138" s="20"/>
    </row>
    <row r="139" spans="1:7" s="40" customFormat="1" ht="21" customHeight="1">
      <c r="A139" s="13"/>
      <c r="B139" s="20"/>
      <c r="C139" s="13"/>
      <c r="D139" s="20"/>
      <c r="E139" s="20"/>
      <c r="F139" s="20"/>
      <c r="G139" s="20"/>
    </row>
    <row r="140" spans="1:7" s="40" customFormat="1" ht="21" customHeight="1">
      <c r="A140" s="13"/>
      <c r="B140" s="20"/>
      <c r="C140" s="13"/>
      <c r="D140" s="20"/>
      <c r="E140" s="20"/>
      <c r="F140" s="20"/>
      <c r="G140" s="20"/>
    </row>
    <row r="141" spans="1:7" s="40" customFormat="1" ht="21" customHeight="1">
      <c r="A141" s="13"/>
      <c r="B141" s="20"/>
      <c r="C141" s="13"/>
      <c r="D141" s="20"/>
      <c r="E141" s="20"/>
      <c r="F141" s="20"/>
      <c r="G141" s="20"/>
    </row>
    <row r="142" spans="1:7" s="40" customFormat="1" ht="21" customHeight="1">
      <c r="A142" s="13"/>
      <c r="B142" s="20"/>
      <c r="C142" s="13"/>
      <c r="D142" s="20"/>
      <c r="E142" s="20"/>
      <c r="F142" s="20"/>
      <c r="G142" s="20"/>
    </row>
    <row r="143" spans="1:7" s="40" customFormat="1" ht="21" customHeight="1">
      <c r="A143" s="13"/>
      <c r="B143" s="20"/>
      <c r="C143" s="13"/>
      <c r="D143" s="20"/>
      <c r="E143" s="20"/>
      <c r="F143" s="20"/>
      <c r="G143" s="20"/>
    </row>
    <row r="144" spans="1:7" s="40" customFormat="1" ht="21" customHeight="1">
      <c r="A144" s="13"/>
      <c r="B144" s="20"/>
      <c r="C144" s="13"/>
      <c r="D144" s="20"/>
      <c r="E144" s="20"/>
      <c r="F144" s="20"/>
      <c r="G144" s="20"/>
    </row>
    <row r="145" spans="1:7" s="40" customFormat="1" ht="21" customHeight="1">
      <c r="A145" s="13"/>
      <c r="B145" s="20"/>
      <c r="C145" s="13"/>
      <c r="D145" s="20"/>
      <c r="E145" s="20"/>
      <c r="F145" s="20"/>
      <c r="G145" s="20"/>
    </row>
    <row r="146" spans="1:7" s="40" customFormat="1" ht="21" customHeight="1">
      <c r="A146" s="13"/>
      <c r="B146" s="20"/>
      <c r="C146" s="13"/>
      <c r="D146" s="20"/>
      <c r="E146" s="20"/>
      <c r="F146" s="20"/>
      <c r="G146" s="20"/>
    </row>
    <row r="147" spans="1:7" s="40" customFormat="1" ht="21" customHeight="1">
      <c r="A147" s="13"/>
      <c r="B147" s="20"/>
      <c r="C147" s="13"/>
      <c r="D147" s="20"/>
      <c r="E147" s="20"/>
      <c r="F147" s="20"/>
      <c r="G147" s="20"/>
    </row>
    <row r="148" spans="1:7" s="40" customFormat="1" ht="21" customHeight="1">
      <c r="A148" s="13"/>
      <c r="B148" s="20"/>
      <c r="C148" s="13"/>
      <c r="D148" s="20"/>
      <c r="E148" s="20"/>
      <c r="F148" s="20"/>
      <c r="G148" s="20"/>
    </row>
    <row r="149" spans="1:7" s="40" customFormat="1" ht="21" customHeight="1">
      <c r="A149" s="13"/>
      <c r="B149" s="20"/>
      <c r="C149" s="13"/>
      <c r="D149" s="20"/>
      <c r="E149" s="20"/>
      <c r="F149" s="20"/>
      <c r="G149" s="20"/>
    </row>
    <row r="150" spans="1:7" s="40" customFormat="1" ht="21" customHeight="1">
      <c r="A150" s="13"/>
      <c r="B150" s="20"/>
      <c r="C150" s="13"/>
      <c r="D150" s="20"/>
      <c r="E150" s="20"/>
      <c r="F150" s="20"/>
      <c r="G150" s="20"/>
    </row>
    <row r="151" spans="1:7" s="40" customFormat="1" ht="21" customHeight="1">
      <c r="A151" s="13"/>
      <c r="B151" s="20"/>
      <c r="C151" s="13"/>
      <c r="D151" s="20"/>
      <c r="E151" s="20"/>
      <c r="F151" s="20"/>
      <c r="G151" s="20"/>
    </row>
    <row r="152" spans="1:7" s="40" customFormat="1" ht="21" customHeight="1">
      <c r="A152" s="13"/>
      <c r="B152" s="20"/>
      <c r="C152" s="13"/>
      <c r="D152" s="20"/>
      <c r="E152" s="20"/>
      <c r="F152" s="20"/>
      <c r="G152" s="20"/>
    </row>
    <row r="153" spans="1:7" s="40" customFormat="1" ht="21" customHeight="1">
      <c r="A153" s="13"/>
      <c r="B153" s="20"/>
      <c r="C153" s="13"/>
      <c r="D153" s="20"/>
      <c r="E153" s="20"/>
      <c r="F153" s="20"/>
      <c r="G153" s="20"/>
    </row>
    <row r="154" spans="1:7" s="40" customFormat="1" ht="21" customHeight="1">
      <c r="A154" s="13"/>
      <c r="B154" s="20"/>
      <c r="C154" s="13"/>
      <c r="D154" s="20"/>
      <c r="E154" s="20"/>
      <c r="F154" s="20"/>
      <c r="G154" s="20"/>
    </row>
    <row r="155" spans="1:7" s="40" customFormat="1" ht="21" customHeight="1">
      <c r="A155" s="13"/>
      <c r="B155" s="20"/>
      <c r="C155" s="13"/>
      <c r="D155" s="20"/>
      <c r="E155" s="20"/>
      <c r="F155" s="20"/>
      <c r="G155" s="20"/>
    </row>
    <row r="156" spans="1:7" s="40" customFormat="1" ht="21" customHeight="1">
      <c r="A156" s="13"/>
      <c r="B156" s="20"/>
      <c r="C156" s="13"/>
      <c r="D156" s="20"/>
      <c r="E156" s="20"/>
      <c r="F156" s="20"/>
      <c r="G156" s="20"/>
    </row>
    <row r="157" spans="1:7" s="40" customFormat="1" ht="21" customHeight="1">
      <c r="A157" s="13"/>
      <c r="B157" s="20"/>
      <c r="C157" s="13"/>
      <c r="D157" s="20"/>
      <c r="E157" s="20"/>
      <c r="F157" s="20"/>
      <c r="G157" s="20"/>
    </row>
    <row r="158" spans="1:7" s="40" customFormat="1" ht="21" customHeight="1">
      <c r="A158" s="13"/>
      <c r="B158" s="20"/>
      <c r="C158" s="13"/>
      <c r="D158" s="20"/>
      <c r="E158" s="20"/>
      <c r="F158" s="20"/>
      <c r="G158" s="20"/>
    </row>
    <row r="159" spans="1:7" s="40" customFormat="1" ht="21" customHeight="1">
      <c r="A159" s="13"/>
      <c r="B159" s="20"/>
      <c r="C159" s="13"/>
      <c r="D159" s="20"/>
      <c r="E159" s="20"/>
      <c r="F159" s="20"/>
      <c r="G159" s="20"/>
    </row>
    <row r="160" spans="1:7" s="40" customFormat="1">
      <c r="A160" s="13"/>
      <c r="B160" s="20"/>
      <c r="C160" s="13"/>
      <c r="D160" s="20"/>
      <c r="E160" s="20"/>
      <c r="F160" s="20"/>
      <c r="G160" s="20"/>
    </row>
    <row r="161" spans="1:7" s="40" customFormat="1">
      <c r="A161" s="13"/>
      <c r="B161" s="20"/>
      <c r="C161" s="13"/>
      <c r="D161" s="20"/>
      <c r="E161" s="20"/>
      <c r="F161" s="20"/>
      <c r="G161" s="20"/>
    </row>
    <row r="162" spans="1:7" s="40" customFormat="1">
      <c r="A162" s="13"/>
      <c r="B162" s="20"/>
      <c r="C162" s="13"/>
      <c r="D162" s="20"/>
      <c r="E162" s="20"/>
      <c r="F162" s="20"/>
      <c r="G162" s="20"/>
    </row>
  </sheetData>
  <autoFilter ref="A1:G131"/>
  <mergeCells count="31">
    <mergeCell ref="B62:C62"/>
    <mergeCell ref="F1:G1"/>
    <mergeCell ref="A2:D2"/>
    <mergeCell ref="B68:C68"/>
    <mergeCell ref="B73:C73"/>
    <mergeCell ref="B81:C81"/>
    <mergeCell ref="B92:C92"/>
    <mergeCell ref="B64:C64"/>
    <mergeCell ref="B31:C31"/>
    <mergeCell ref="B28:C28"/>
    <mergeCell ref="B130:C130"/>
    <mergeCell ref="B110:C110"/>
    <mergeCell ref="B114:C114"/>
    <mergeCell ref="B117:C117"/>
    <mergeCell ref="B119:C119"/>
    <mergeCell ref="B124:C124"/>
    <mergeCell ref="B126:C126"/>
    <mergeCell ref="B102:C102"/>
    <mergeCell ref="B104:C104"/>
    <mergeCell ref="B107:C107"/>
    <mergeCell ref="B94:C94"/>
    <mergeCell ref="B96:C96"/>
    <mergeCell ref="B98:C98"/>
    <mergeCell ref="B100:C100"/>
    <mergeCell ref="G3:G4"/>
    <mergeCell ref="E3:F3"/>
    <mergeCell ref="B16:C16"/>
    <mergeCell ref="B24:C24"/>
    <mergeCell ref="A3:A4"/>
    <mergeCell ref="B3:B4"/>
    <mergeCell ref="C3:D4"/>
  </mergeCells>
  <phoneticPr fontId="2"/>
  <printOptions horizontalCentered="1"/>
  <pageMargins left="0.78740157480314965" right="0.19685039370078741" top="0.51181102362204722" bottom="0.70866141732283472" header="0.51181102362204722" footer="0.51181102362204722"/>
  <pageSetup paperSize="9" scale="75" fitToHeight="0" orientation="portrait" r:id="rId1"/>
  <headerFooter alignWithMargins="0"/>
  <rowBreaks count="3" manualBreakCount="3">
    <brk id="48" max="6" man="1"/>
    <brk id="94" max="6" man="1"/>
    <brk id="134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5"/>
  <sheetViews>
    <sheetView view="pageBreakPreview" zoomScaleNormal="100" zoomScaleSheetLayoutView="100" workbookViewId="0">
      <selection activeCell="D7" sqref="D7:E7"/>
    </sheetView>
  </sheetViews>
  <sheetFormatPr defaultRowHeight="13.5"/>
  <cols>
    <col min="1" max="1" width="11.25" style="2" customWidth="1"/>
    <col min="2" max="7" width="10.625" style="3" customWidth="1"/>
    <col min="8" max="8" width="5.25" style="2" bestFit="1" customWidth="1"/>
    <col min="9" max="9" width="6.125" style="2" customWidth="1"/>
    <col min="10" max="10" width="6.5" style="2" bestFit="1" customWidth="1"/>
    <col min="11" max="16384" width="9" style="2"/>
  </cols>
  <sheetData>
    <row r="1" spans="1:7" ht="19.5" customHeight="1">
      <c r="G1" s="8"/>
    </row>
    <row r="2" spans="1:7" ht="19.5" customHeight="1" thickBot="1">
      <c r="A2" s="145" t="s">
        <v>129</v>
      </c>
      <c r="G2" s="27" t="s">
        <v>132</v>
      </c>
    </row>
    <row r="3" spans="1:7" s="33" customFormat="1" ht="19.5" customHeight="1">
      <c r="A3" s="348" t="s">
        <v>289</v>
      </c>
      <c r="B3" s="598" t="s">
        <v>290</v>
      </c>
      <c r="C3" s="598"/>
      <c r="D3" s="598" t="s">
        <v>291</v>
      </c>
      <c r="E3" s="598"/>
      <c r="F3" s="598" t="s">
        <v>112</v>
      </c>
      <c r="G3" s="599"/>
    </row>
    <row r="4" spans="1:7" s="33" customFormat="1" ht="19.5" customHeight="1">
      <c r="A4" s="349" t="s">
        <v>296</v>
      </c>
      <c r="B4" s="661">
        <v>300039</v>
      </c>
      <c r="C4" s="662"/>
      <c r="D4" s="661">
        <v>58982</v>
      </c>
      <c r="E4" s="662"/>
      <c r="F4" s="661">
        <f t="shared" ref="F4:F20" si="0">SUM(B4:E4)</f>
        <v>359021</v>
      </c>
      <c r="G4" s="663"/>
    </row>
    <row r="5" spans="1:7" s="33" customFormat="1" ht="19.5" customHeight="1">
      <c r="A5" s="349" t="s">
        <v>297</v>
      </c>
      <c r="B5" s="661">
        <v>229392</v>
      </c>
      <c r="C5" s="662"/>
      <c r="D5" s="661">
        <v>62134</v>
      </c>
      <c r="E5" s="662"/>
      <c r="F5" s="661">
        <f t="shared" si="0"/>
        <v>291526</v>
      </c>
      <c r="G5" s="663"/>
    </row>
    <row r="6" spans="1:7" s="33" customFormat="1" ht="19.5" customHeight="1">
      <c r="A6" s="349" t="s">
        <v>298</v>
      </c>
      <c r="B6" s="661">
        <v>184645</v>
      </c>
      <c r="C6" s="662"/>
      <c r="D6" s="661">
        <v>58940</v>
      </c>
      <c r="E6" s="662"/>
      <c r="F6" s="661">
        <f t="shared" si="0"/>
        <v>243585</v>
      </c>
      <c r="G6" s="663"/>
    </row>
    <row r="7" spans="1:7" s="33" customFormat="1" ht="19.5" customHeight="1">
      <c r="A7" s="349" t="s">
        <v>299</v>
      </c>
      <c r="B7" s="661">
        <v>163829</v>
      </c>
      <c r="C7" s="662"/>
      <c r="D7" s="661">
        <v>51217</v>
      </c>
      <c r="E7" s="662"/>
      <c r="F7" s="661">
        <f t="shared" si="0"/>
        <v>215046</v>
      </c>
      <c r="G7" s="663"/>
    </row>
    <row r="8" spans="1:7" s="33" customFormat="1" ht="19.5" customHeight="1">
      <c r="A8" s="349" t="s">
        <v>300</v>
      </c>
      <c r="B8" s="661">
        <v>120889</v>
      </c>
      <c r="C8" s="662"/>
      <c r="D8" s="661">
        <v>53897</v>
      </c>
      <c r="E8" s="662"/>
      <c r="F8" s="661">
        <f t="shared" si="0"/>
        <v>174786</v>
      </c>
      <c r="G8" s="663"/>
    </row>
    <row r="9" spans="1:7" s="33" customFormat="1" ht="19.5" customHeight="1">
      <c r="A9" s="349" t="s">
        <v>301</v>
      </c>
      <c r="B9" s="661">
        <v>94930</v>
      </c>
      <c r="C9" s="662"/>
      <c r="D9" s="661">
        <v>49628</v>
      </c>
      <c r="E9" s="662"/>
      <c r="F9" s="661">
        <f t="shared" si="0"/>
        <v>144558</v>
      </c>
      <c r="G9" s="663"/>
    </row>
    <row r="10" spans="1:7" s="33" customFormat="1" ht="19.5" customHeight="1">
      <c r="A10" s="349" t="s">
        <v>302</v>
      </c>
      <c r="B10" s="661">
        <v>53001</v>
      </c>
      <c r="C10" s="662"/>
      <c r="D10" s="661">
        <v>31425</v>
      </c>
      <c r="E10" s="662"/>
      <c r="F10" s="661">
        <f t="shared" si="0"/>
        <v>84426</v>
      </c>
      <c r="G10" s="663"/>
    </row>
    <row r="11" spans="1:7" s="33" customFormat="1" ht="19.5" customHeight="1">
      <c r="A11" s="349" t="s">
        <v>303</v>
      </c>
      <c r="B11" s="661">
        <v>27285</v>
      </c>
      <c r="C11" s="662"/>
      <c r="D11" s="661">
        <v>28744</v>
      </c>
      <c r="E11" s="662"/>
      <c r="F11" s="661">
        <f t="shared" si="0"/>
        <v>56029</v>
      </c>
      <c r="G11" s="663"/>
    </row>
    <row r="12" spans="1:7" s="33" customFormat="1" ht="19.5" customHeight="1">
      <c r="A12" s="349" t="s">
        <v>304</v>
      </c>
      <c r="B12" s="661">
        <v>2239</v>
      </c>
      <c r="C12" s="662"/>
      <c r="D12" s="661">
        <v>23798</v>
      </c>
      <c r="E12" s="662"/>
      <c r="F12" s="661">
        <f t="shared" si="0"/>
        <v>26037</v>
      </c>
      <c r="G12" s="663"/>
    </row>
    <row r="13" spans="1:7" s="33" customFormat="1" ht="19.5" customHeight="1">
      <c r="A13" s="349" t="s">
        <v>305</v>
      </c>
      <c r="B13" s="661">
        <v>5885</v>
      </c>
      <c r="C13" s="662"/>
      <c r="D13" s="661">
        <v>10958</v>
      </c>
      <c r="E13" s="662"/>
      <c r="F13" s="661">
        <f t="shared" si="0"/>
        <v>16843</v>
      </c>
      <c r="G13" s="663"/>
    </row>
    <row r="14" spans="1:7" s="33" customFormat="1" ht="19.5" customHeight="1">
      <c r="A14" s="349" t="s">
        <v>306</v>
      </c>
      <c r="B14" s="661">
        <v>10614</v>
      </c>
      <c r="C14" s="662"/>
      <c r="D14" s="661">
        <v>19907</v>
      </c>
      <c r="E14" s="662"/>
      <c r="F14" s="661">
        <f t="shared" si="0"/>
        <v>30521</v>
      </c>
      <c r="G14" s="663"/>
    </row>
    <row r="15" spans="1:7" s="33" customFormat="1" ht="19.5" customHeight="1">
      <c r="A15" s="349" t="s">
        <v>307</v>
      </c>
      <c r="B15" s="661">
        <v>8788</v>
      </c>
      <c r="C15" s="662"/>
      <c r="D15" s="661">
        <v>12551</v>
      </c>
      <c r="E15" s="662"/>
      <c r="F15" s="661">
        <f t="shared" si="0"/>
        <v>21339</v>
      </c>
      <c r="G15" s="663"/>
    </row>
    <row r="16" spans="1:7" s="33" customFormat="1" ht="19.5" customHeight="1">
      <c r="A16" s="349" t="s">
        <v>308</v>
      </c>
      <c r="B16" s="661">
        <v>10492</v>
      </c>
      <c r="C16" s="662"/>
      <c r="D16" s="661">
        <v>6103</v>
      </c>
      <c r="E16" s="662"/>
      <c r="F16" s="661">
        <f t="shared" si="0"/>
        <v>16595</v>
      </c>
      <c r="G16" s="663"/>
    </row>
    <row r="17" spans="1:7" s="33" customFormat="1" ht="19.5" customHeight="1">
      <c r="A17" s="349" t="s">
        <v>309</v>
      </c>
      <c r="B17" s="661">
        <v>7685</v>
      </c>
      <c r="C17" s="662"/>
      <c r="D17" s="661">
        <v>4771</v>
      </c>
      <c r="E17" s="662"/>
      <c r="F17" s="661">
        <f t="shared" si="0"/>
        <v>12456</v>
      </c>
      <c r="G17" s="663"/>
    </row>
    <row r="18" spans="1:7" s="33" customFormat="1" ht="19.5" customHeight="1">
      <c r="A18" s="349" t="s">
        <v>310</v>
      </c>
      <c r="B18" s="661">
        <v>6921</v>
      </c>
      <c r="C18" s="662"/>
      <c r="D18" s="661">
        <v>0</v>
      </c>
      <c r="E18" s="662"/>
      <c r="F18" s="661">
        <f t="shared" si="0"/>
        <v>6921</v>
      </c>
      <c r="G18" s="663"/>
    </row>
    <row r="19" spans="1:7" s="33" customFormat="1" ht="19.5" customHeight="1">
      <c r="A19" s="349" t="s">
        <v>312</v>
      </c>
      <c r="B19" s="661">
        <v>4559</v>
      </c>
      <c r="C19" s="662"/>
      <c r="D19" s="661">
        <v>0</v>
      </c>
      <c r="E19" s="662"/>
      <c r="F19" s="661">
        <f t="shared" si="0"/>
        <v>4559</v>
      </c>
      <c r="G19" s="663"/>
    </row>
    <row r="20" spans="1:7" s="33" customFormat="1" ht="19.5" customHeight="1">
      <c r="A20" s="349" t="s">
        <v>333</v>
      </c>
      <c r="B20" s="661">
        <v>3462</v>
      </c>
      <c r="C20" s="662"/>
      <c r="D20" s="661">
        <v>0</v>
      </c>
      <c r="E20" s="662"/>
      <c r="F20" s="661">
        <f t="shared" si="0"/>
        <v>3462</v>
      </c>
      <c r="G20" s="663"/>
    </row>
    <row r="21" spans="1:7" s="33" customFormat="1" ht="19.5" customHeight="1">
      <c r="A21" s="349" t="s">
        <v>376</v>
      </c>
      <c r="B21" s="661">
        <v>4769</v>
      </c>
      <c r="C21" s="662"/>
      <c r="D21" s="661">
        <v>0</v>
      </c>
      <c r="E21" s="662"/>
      <c r="F21" s="661">
        <f t="shared" ref="F21:F26" si="1">SUM(B21:E21)</f>
        <v>4769</v>
      </c>
      <c r="G21" s="663"/>
    </row>
    <row r="22" spans="1:7" s="33" customFormat="1" ht="19.5" customHeight="1">
      <c r="A22" s="349" t="s">
        <v>398</v>
      </c>
      <c r="B22" s="661">
        <v>3122</v>
      </c>
      <c r="C22" s="662"/>
      <c r="D22" s="661">
        <v>0</v>
      </c>
      <c r="E22" s="662"/>
      <c r="F22" s="661">
        <f t="shared" si="1"/>
        <v>3122</v>
      </c>
      <c r="G22" s="663"/>
    </row>
    <row r="23" spans="1:7" s="33" customFormat="1" ht="19.5" customHeight="1">
      <c r="A23" s="349" t="s">
        <v>427</v>
      </c>
      <c r="B23" s="661">
        <v>5420</v>
      </c>
      <c r="C23" s="662"/>
      <c r="D23" s="661">
        <v>18</v>
      </c>
      <c r="E23" s="662"/>
      <c r="F23" s="661">
        <f t="shared" si="1"/>
        <v>5438</v>
      </c>
      <c r="G23" s="663"/>
    </row>
    <row r="24" spans="1:7" s="33" customFormat="1" ht="19.5" customHeight="1">
      <c r="A24" s="449" t="s">
        <v>432</v>
      </c>
      <c r="B24" s="661">
        <v>2172</v>
      </c>
      <c r="C24" s="662"/>
      <c r="D24" s="661">
        <v>0</v>
      </c>
      <c r="E24" s="662"/>
      <c r="F24" s="661">
        <f t="shared" si="1"/>
        <v>2172</v>
      </c>
      <c r="G24" s="663"/>
    </row>
    <row r="25" spans="1:7" s="33" customFormat="1" ht="19.5" customHeight="1">
      <c r="A25" s="449" t="s">
        <v>810</v>
      </c>
      <c r="B25" s="661">
        <v>3307</v>
      </c>
      <c r="C25" s="662"/>
      <c r="D25" s="661">
        <v>0</v>
      </c>
      <c r="E25" s="662"/>
      <c r="F25" s="661">
        <f t="shared" si="1"/>
        <v>3307</v>
      </c>
      <c r="G25" s="663"/>
    </row>
    <row r="26" spans="1:7" s="33" customFormat="1" ht="19.5" customHeight="1" thickBot="1">
      <c r="A26" s="350" t="s">
        <v>574</v>
      </c>
      <c r="B26" s="664">
        <v>1720</v>
      </c>
      <c r="C26" s="665"/>
      <c r="D26" s="664">
        <v>0</v>
      </c>
      <c r="E26" s="665"/>
      <c r="F26" s="664">
        <f t="shared" si="1"/>
        <v>1720</v>
      </c>
      <c r="G26" s="666"/>
    </row>
    <row r="27" spans="1:7" s="33" customFormat="1" ht="19.5" customHeight="1" thickBot="1">
      <c r="B27" s="25"/>
      <c r="C27" s="25"/>
      <c r="D27" s="25"/>
      <c r="E27" s="25"/>
      <c r="F27" s="25"/>
      <c r="G27" s="25"/>
    </row>
    <row r="28" spans="1:7" s="33" customFormat="1" ht="19.5" customHeight="1">
      <c r="A28" s="351" t="s">
        <v>128</v>
      </c>
      <c r="B28" s="675" t="s">
        <v>127</v>
      </c>
      <c r="C28" s="677" t="s">
        <v>171</v>
      </c>
      <c r="D28" s="673" t="s">
        <v>172</v>
      </c>
      <c r="E28" s="573" t="s">
        <v>171</v>
      </c>
      <c r="F28" s="673" t="s">
        <v>276</v>
      </c>
      <c r="G28" s="671" t="s">
        <v>171</v>
      </c>
    </row>
    <row r="29" spans="1:7" s="33" customFormat="1" ht="19.5" customHeight="1">
      <c r="A29" s="352" t="s">
        <v>107</v>
      </c>
      <c r="B29" s="676"/>
      <c r="C29" s="678"/>
      <c r="D29" s="674"/>
      <c r="E29" s="679"/>
      <c r="F29" s="674"/>
      <c r="G29" s="672"/>
    </row>
    <row r="30" spans="1:7" s="33" customFormat="1" ht="19.5" customHeight="1">
      <c r="A30" s="181" t="s">
        <v>98</v>
      </c>
      <c r="B30" s="121">
        <v>220</v>
      </c>
      <c r="C30" s="359">
        <v>-220</v>
      </c>
      <c r="D30" s="353"/>
      <c r="E30" s="354"/>
      <c r="F30" s="353">
        <f>B30+D30</f>
        <v>220</v>
      </c>
      <c r="G30" s="355">
        <f>C30+E30</f>
        <v>-220</v>
      </c>
    </row>
    <row r="31" spans="1:7" s="33" customFormat="1" ht="19.5" customHeight="1">
      <c r="A31" s="181" t="s">
        <v>99</v>
      </c>
      <c r="B31" s="121">
        <v>80</v>
      </c>
      <c r="C31" s="359">
        <v>-80</v>
      </c>
      <c r="D31" s="353"/>
      <c r="E31" s="354"/>
      <c r="F31" s="353">
        <f t="shared" ref="F31:G41" si="2">B31+D31</f>
        <v>80</v>
      </c>
      <c r="G31" s="355">
        <f t="shared" si="2"/>
        <v>-80</v>
      </c>
    </row>
    <row r="32" spans="1:7" s="33" customFormat="1" ht="19.5" customHeight="1">
      <c r="A32" s="181" t="s">
        <v>100</v>
      </c>
      <c r="B32" s="121">
        <v>140</v>
      </c>
      <c r="C32" s="359">
        <v>-140</v>
      </c>
      <c r="D32" s="353"/>
      <c r="E32" s="354"/>
      <c r="F32" s="353">
        <f t="shared" si="2"/>
        <v>140</v>
      </c>
      <c r="G32" s="355">
        <f t="shared" si="2"/>
        <v>-140</v>
      </c>
    </row>
    <row r="33" spans="1:7" s="33" customFormat="1" ht="19.5" customHeight="1">
      <c r="A33" s="181" t="s">
        <v>101</v>
      </c>
      <c r="B33" s="121">
        <v>100</v>
      </c>
      <c r="C33" s="359">
        <v>-100</v>
      </c>
      <c r="D33" s="353"/>
      <c r="E33" s="354"/>
      <c r="F33" s="353">
        <f>B33+D33</f>
        <v>100</v>
      </c>
      <c r="G33" s="355">
        <f t="shared" si="2"/>
        <v>-100</v>
      </c>
    </row>
    <row r="34" spans="1:7" s="33" customFormat="1" ht="19.5" customHeight="1">
      <c r="A34" s="181" t="s">
        <v>102</v>
      </c>
      <c r="B34" s="121">
        <v>120</v>
      </c>
      <c r="C34" s="359">
        <v>-120</v>
      </c>
      <c r="D34" s="353"/>
      <c r="E34" s="354"/>
      <c r="F34" s="353">
        <f t="shared" si="2"/>
        <v>120</v>
      </c>
      <c r="G34" s="355">
        <f t="shared" si="2"/>
        <v>-120</v>
      </c>
    </row>
    <row r="35" spans="1:7" s="33" customFormat="1" ht="19.5" customHeight="1">
      <c r="A35" s="181" t="s">
        <v>103</v>
      </c>
      <c r="B35" s="121">
        <v>100</v>
      </c>
      <c r="C35" s="359">
        <v>-100</v>
      </c>
      <c r="D35" s="353"/>
      <c r="E35" s="354"/>
      <c r="F35" s="353">
        <f t="shared" si="2"/>
        <v>100</v>
      </c>
      <c r="G35" s="355">
        <f t="shared" si="2"/>
        <v>-100</v>
      </c>
    </row>
    <row r="36" spans="1:7" s="33" customFormat="1" ht="19.5" customHeight="1">
      <c r="A36" s="181" t="s">
        <v>104</v>
      </c>
      <c r="B36" s="121">
        <v>280</v>
      </c>
      <c r="C36" s="359">
        <v>-280</v>
      </c>
      <c r="D36" s="353"/>
      <c r="E36" s="356"/>
      <c r="F36" s="353">
        <f t="shared" si="2"/>
        <v>280</v>
      </c>
      <c r="G36" s="355">
        <f t="shared" si="2"/>
        <v>-280</v>
      </c>
    </row>
    <row r="37" spans="1:7" s="33" customFormat="1" ht="19.5" customHeight="1">
      <c r="A37" s="181" t="s">
        <v>105</v>
      </c>
      <c r="B37" s="121">
        <v>120</v>
      </c>
      <c r="C37" s="359">
        <v>-120</v>
      </c>
      <c r="D37" s="353"/>
      <c r="E37" s="354"/>
      <c r="F37" s="353">
        <f t="shared" si="2"/>
        <v>120</v>
      </c>
      <c r="G37" s="355">
        <f t="shared" si="2"/>
        <v>-120</v>
      </c>
    </row>
    <row r="38" spans="1:7" s="33" customFormat="1" ht="19.5" customHeight="1">
      <c r="A38" s="181" t="s">
        <v>106</v>
      </c>
      <c r="B38" s="121">
        <v>260</v>
      </c>
      <c r="C38" s="359">
        <v>-260</v>
      </c>
      <c r="D38" s="353"/>
      <c r="E38" s="354"/>
      <c r="F38" s="353">
        <f t="shared" si="2"/>
        <v>260</v>
      </c>
      <c r="G38" s="355">
        <f t="shared" si="2"/>
        <v>-260</v>
      </c>
    </row>
    <row r="39" spans="1:7" s="33" customFormat="1" ht="19.5" customHeight="1">
      <c r="A39" s="181" t="s">
        <v>311</v>
      </c>
      <c r="B39" s="121">
        <v>40</v>
      </c>
      <c r="C39" s="359">
        <v>-40</v>
      </c>
      <c r="D39" s="353"/>
      <c r="E39" s="354"/>
      <c r="F39" s="353">
        <f t="shared" si="2"/>
        <v>40</v>
      </c>
      <c r="G39" s="355">
        <f t="shared" si="2"/>
        <v>-40</v>
      </c>
    </row>
    <row r="40" spans="1:7" s="33" customFormat="1" ht="19.5" customHeight="1">
      <c r="A40" s="181" t="s">
        <v>292</v>
      </c>
      <c r="B40" s="121">
        <v>160</v>
      </c>
      <c r="C40" s="359">
        <v>-160</v>
      </c>
      <c r="D40" s="353"/>
      <c r="E40" s="354"/>
      <c r="F40" s="353">
        <f t="shared" si="2"/>
        <v>160</v>
      </c>
      <c r="G40" s="355">
        <f t="shared" si="2"/>
        <v>-160</v>
      </c>
    </row>
    <row r="41" spans="1:7" s="33" customFormat="1" ht="19.5" customHeight="1">
      <c r="A41" s="181" t="s">
        <v>293</v>
      </c>
      <c r="B41" s="121">
        <v>100</v>
      </c>
      <c r="C41" s="359">
        <v>-100</v>
      </c>
      <c r="D41" s="353"/>
      <c r="E41" s="354"/>
      <c r="F41" s="353">
        <f t="shared" si="2"/>
        <v>100</v>
      </c>
      <c r="G41" s="355">
        <f t="shared" si="2"/>
        <v>-100</v>
      </c>
    </row>
    <row r="42" spans="1:7" s="33" customFormat="1" ht="19.5" customHeight="1">
      <c r="A42" s="181" t="s">
        <v>574</v>
      </c>
      <c r="B42" s="661">
        <f>SUM(B30:B41)</f>
        <v>1720</v>
      </c>
      <c r="C42" s="667">
        <f>SUM(C30:C41)</f>
        <v>-1720</v>
      </c>
      <c r="D42" s="657">
        <f>D30+D31+D32+D33+D34+D35+D36+D37+D38+D39+D40+D41</f>
        <v>0</v>
      </c>
      <c r="E42" s="669" t="s">
        <v>431</v>
      </c>
      <c r="F42" s="657">
        <f>F30+F31+F32+F33+F34+F35+F36+F37+F38+F39+F40+F41</f>
        <v>1720</v>
      </c>
      <c r="G42" s="659">
        <f>G30+G31+G32+G33+G34+G35+G36+G37+G38+G39+G40+G41</f>
        <v>-1720</v>
      </c>
    </row>
    <row r="43" spans="1:7" s="33" customFormat="1" ht="19.5" customHeight="1" thickBot="1">
      <c r="A43" s="357" t="s">
        <v>276</v>
      </c>
      <c r="B43" s="664"/>
      <c r="C43" s="668"/>
      <c r="D43" s="658"/>
      <c r="E43" s="670"/>
      <c r="F43" s="658"/>
      <c r="G43" s="660"/>
    </row>
    <row r="44" spans="1:7" s="33" customFormat="1" ht="19.5" customHeight="1">
      <c r="B44" s="25"/>
      <c r="C44" s="25"/>
      <c r="D44" s="25"/>
      <c r="E44" s="25"/>
      <c r="F44" s="25"/>
      <c r="G44" s="25"/>
    </row>
    <row r="45" spans="1:7" s="33" customFormat="1" ht="19.5" customHeight="1">
      <c r="A45" s="2"/>
      <c r="B45" s="3"/>
      <c r="C45" s="3"/>
      <c r="D45" s="3"/>
      <c r="E45" s="3"/>
      <c r="F45" s="3"/>
      <c r="G45" s="3"/>
    </row>
  </sheetData>
  <mergeCells count="84">
    <mergeCell ref="B19:C19"/>
    <mergeCell ref="B3:C3"/>
    <mergeCell ref="D3:E3"/>
    <mergeCell ref="F3:G3"/>
    <mergeCell ref="F15:G15"/>
    <mergeCell ref="B14:C14"/>
    <mergeCell ref="D14:E14"/>
    <mergeCell ref="B11:C11"/>
    <mergeCell ref="B10:C10"/>
    <mergeCell ref="F14:G14"/>
    <mergeCell ref="F4:G4"/>
    <mergeCell ref="B12:C12"/>
    <mergeCell ref="B15:C15"/>
    <mergeCell ref="B4:C4"/>
    <mergeCell ref="B13:C13"/>
    <mergeCell ref="B8:C8"/>
    <mergeCell ref="B16:C16"/>
    <mergeCell ref="D16:E16"/>
    <mergeCell ref="D17:E17"/>
    <mergeCell ref="B28:B29"/>
    <mergeCell ref="C28:C29"/>
    <mergeCell ref="E28:E29"/>
    <mergeCell ref="B17:C17"/>
    <mergeCell ref="D28:D29"/>
    <mergeCell ref="B21:C21"/>
    <mergeCell ref="D21:E21"/>
    <mergeCell ref="B22:C22"/>
    <mergeCell ref="D22:E22"/>
    <mergeCell ref="B18:C18"/>
    <mergeCell ref="D18:E18"/>
    <mergeCell ref="B20:C20"/>
    <mergeCell ref="D20:E20"/>
    <mergeCell ref="B6:C6"/>
    <mergeCell ref="B5:C5"/>
    <mergeCell ref="D11:E11"/>
    <mergeCell ref="D9:E9"/>
    <mergeCell ref="B9:C9"/>
    <mergeCell ref="D5:E5"/>
    <mergeCell ref="B7:C7"/>
    <mergeCell ref="D4:E4"/>
    <mergeCell ref="D8:E8"/>
    <mergeCell ref="F19:G19"/>
    <mergeCell ref="F18:G18"/>
    <mergeCell ref="F5:G5"/>
    <mergeCell ref="F6:G6"/>
    <mergeCell ref="D6:E6"/>
    <mergeCell ref="F17:G17"/>
    <mergeCell ref="D10:E10"/>
    <mergeCell ref="D15:E15"/>
    <mergeCell ref="D7:E7"/>
    <mergeCell ref="D19:E19"/>
    <mergeCell ref="D13:E13"/>
    <mergeCell ref="D12:E12"/>
    <mergeCell ref="F8:G8"/>
    <mergeCell ref="F7:G7"/>
    <mergeCell ref="F13:G13"/>
    <mergeCell ref="F12:G12"/>
    <mergeCell ref="F11:G11"/>
    <mergeCell ref="F10:G10"/>
    <mergeCell ref="F21:G21"/>
    <mergeCell ref="G28:G29"/>
    <mergeCell ref="F28:F29"/>
    <mergeCell ref="F16:G16"/>
    <mergeCell ref="F9:G9"/>
    <mergeCell ref="F22:G22"/>
    <mergeCell ref="F20:G20"/>
    <mergeCell ref="F24:G24"/>
    <mergeCell ref="F25:G25"/>
    <mergeCell ref="F42:F43"/>
    <mergeCell ref="G42:G43"/>
    <mergeCell ref="B23:C23"/>
    <mergeCell ref="D23:E23"/>
    <mergeCell ref="F23:G23"/>
    <mergeCell ref="B26:C26"/>
    <mergeCell ref="D26:E26"/>
    <mergeCell ref="F26:G26"/>
    <mergeCell ref="B42:B43"/>
    <mergeCell ref="D42:D43"/>
    <mergeCell ref="C42:C43"/>
    <mergeCell ref="E42:E43"/>
    <mergeCell ref="B24:C24"/>
    <mergeCell ref="D24:E24"/>
    <mergeCell ref="B25:C25"/>
    <mergeCell ref="D25:E25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scale="9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13</vt:i4>
      </vt:variant>
    </vt:vector>
  </HeadingPairs>
  <TitlesOfParts>
    <vt:vector size="22" baseType="lpstr">
      <vt:lpstr>P27輸移出入貨物年次別表①</vt:lpstr>
      <vt:lpstr>P28輸移出入貨物年次別表②</vt:lpstr>
      <vt:lpstr>P29輸移出入貨物月別表</vt:lpstr>
      <vt:lpstr>P30~33輸移出入貨物品種別表</vt:lpstr>
      <vt:lpstr>P34~41品種別外国貿易表</vt:lpstr>
      <vt:lpstr>P42~44品種別内国貿易表</vt:lpstr>
      <vt:lpstr>P45~52国別外国貿易表</vt:lpstr>
      <vt:lpstr>P53~55都道府県別内国貿易表</vt:lpstr>
      <vt:lpstr>P56木材輸入状況</vt:lpstr>
      <vt:lpstr>P27輸移出入貨物年次別表①!Print_Area</vt:lpstr>
      <vt:lpstr>P28輸移出入貨物年次別表②!Print_Area</vt:lpstr>
      <vt:lpstr>P29輸移出入貨物月別表!Print_Area</vt:lpstr>
      <vt:lpstr>'P30~33輸移出入貨物品種別表'!Print_Area</vt:lpstr>
      <vt:lpstr>'P34~41品種別外国貿易表'!Print_Area</vt:lpstr>
      <vt:lpstr>'P42~44品種別内国貿易表'!Print_Area</vt:lpstr>
      <vt:lpstr>'P45~52国別外国貿易表'!Print_Area</vt:lpstr>
      <vt:lpstr>'P53~55都道府県別内国貿易表'!Print_Area</vt:lpstr>
      <vt:lpstr>P56木材輸入状況!Print_Area</vt:lpstr>
      <vt:lpstr>'P34~41品種別外国貿易表'!Print_Titles</vt:lpstr>
      <vt:lpstr>'P42~44品種別内国貿易表'!Print_Titles</vt:lpstr>
      <vt:lpstr>'P45~52国別外国貿易表'!Print_Titles</vt:lpstr>
      <vt:lpstr>'P53~55都道府県別内国貿易表'!Print_Titles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2024-07-23T07:51:01Z</cp:lastPrinted>
  <dcterms:created xsi:type="dcterms:W3CDTF">2024-07-02T05:27:56Z</dcterms:created>
  <dcterms:modified xsi:type="dcterms:W3CDTF">2024-08-06T04:17:27Z</dcterms:modified>
</cp:coreProperties>
</file>