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LS510D887\Public\新disk\【下水道事業】\㉟経営比較分析表\R5\【経営比較分析表】2022_069663_46_1718\【経営比較分析表】2022_069663_46_1718\"/>
    </mc:Choice>
  </mc:AlternateContent>
  <xr:revisionPtr revIDLastSave="0" documentId="13_ncr:1_{E134522D-9513-4503-9E4E-753B4038579F}" xr6:coauthVersionLast="36" xr6:coauthVersionMax="36" xr10:uidLastSave="{00000000-0000-0000-0000-000000000000}"/>
  <workbookProtection workbookAlgorithmName="SHA-512" workbookHashValue="8LDfZOhp1kVPIYA3pAbnCJNgwfs0b3rw9OcqY1hoIzgJ24dxHrV+Di4XEi8YGsXRSoav5/ijRoQNBA3yFfmUsQ==" workbookSaltValue="tqoy/Pypnl9ZC+vgnTNCww==" workbookSpinCount="100000" lockStructure="1"/>
  <bookViews>
    <workbookView xWindow="0" yWindow="0" windowWidth="15360" windowHeight="7635" xr2:uid="{00000000-000D-0000-FFFF-FFFF00000000}"/>
  </bookViews>
  <sheets>
    <sheet name="法適用_下水道事業" sheetId="4" r:id="rId1"/>
    <sheet name="データ" sheetId="5" state="hidden"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AT8" i="4"/>
  <c r="AD8" i="4"/>
  <c r="W8" i="4"/>
  <c r="B8" i="4"/>
  <c r="B6" i="4"/>
</calcChain>
</file>

<file path=xl/sharedStrings.xml><?xml version="1.0" encoding="utf-8"?>
<sst xmlns="http://schemas.openxmlformats.org/spreadsheetml/2006/main" count="278" uniqueCount="116">
  <si>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</si>
  <si>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</si>
  <si>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</si>
  <si>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</si>
  <si>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</si>
  <si>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</si>
  <si>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</si>
  <si>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</si>
  <si>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</si>
  <si>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</si>
  <si>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</si>
  <si>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</si>
  <si>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</si>
  <si>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</si>
  <si>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</si>
  <si>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</si>
  <si>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</si>
  <si>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</si>
  <si>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</si>
  <si>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</si>
  <si>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</si>
  <si>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</si>
  <si>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</si>
  <si>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</si>
  <si>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</si>
  <si>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</si>
  <si>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</si>
  <si>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</si>
  <si>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</si>
  <si>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</si>
  <si>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</si>
  <si>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</si>
  <si>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</si>
  <si>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</si>
  <si>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</si>
  <si>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</si>
  <si>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</si>
  <si>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</si>
  <si>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</si>
  <si>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</si>
  <si>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</si>
  <si>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</si>
  <si>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</si>
  <si>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</si>
  <si>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</si>
  <si>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</si>
  <si>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</si>
  <si>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</si>
  <si>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</si>
  <si>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</si>
  <si>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</si>
  <si>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</si>
  <si>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</si>
  <si>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</si>
  <si>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</si>
  <si>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</si>
  <si>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</si>
  <si>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</si>
  <si>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</si>
  <si>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</si>
  <si>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</si>
  <si>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</si>
  <si>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</si>
  <si>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</si>
  <si>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</si>
  <si>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</si>
  <si>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</si>
  <si>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</si>
  <si>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</si>
  <si>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</si>
  <si>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</si>
  <si>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</si>
  <si>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</si>
  <si>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</si>
  <si>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</si>
  <si>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</si>
  <si>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</si>
  <si>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</si>
  <si>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</si>
  <si>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</si>
  <si>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</si>
  <si>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</si>
  <si>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</si>
  <si>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</si>
  <si>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</si>
  <si>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</si>
  <si>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</si>
  <si>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</si>
  <si>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</si>
  <si>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</si>
  <si>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</si>
  <si>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</si>
  <si>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</si>
  <si>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</si>
  <si>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</si>
  <si>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</si>
  <si>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</si>
  <si>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</si>
  <si>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</si>
  <si>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</si>
  <si>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</si>
  <si>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</si>
  <si>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</si>
  <si>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</si>
  <si>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</si>
  <si>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</si>
  <si>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</si>
  <si>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</si>
  <si>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</si>
  <si>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</si>
  <si>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</si>
  <si>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</si>
  <si>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</si>
  <si>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事業が完了していることから、料金収入の大幅な増加は望めない状況にある。今後の銀山処理区の老朽化対策には多くの費用が予想されることから、持続可能な下水道事業を図るために維持管理費の削減、経営戦略等見直し新たな収支計画を策定する必要がある。
財政基盤の強化を図るため、速やかに料金水準の適正化に向けた検討を行い、安定的な下水道使用料を確保するため料金改定の作業に取り組んでいく。</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4">
      <t>ギンザンショリク</t>
    </rPh>
    <rPh sb="45" eb="48">
      <t>ロウキュウカ</t>
    </rPh>
    <rPh sb="48" eb="50">
      <t>タイサク</t>
    </rPh>
    <rPh sb="52" eb="53">
      <t>オオ</t>
    </rPh>
    <rPh sb="55" eb="57">
      <t>ヒヨウ</t>
    </rPh>
    <rPh sb="58" eb="60">
      <t>ヨソウ</t>
    </rPh>
    <rPh sb="68" eb="72">
      <t>ジゾクカノウ</t>
    </rPh>
    <rPh sb="73" eb="76">
      <t>ゲスイドウ</t>
    </rPh>
    <rPh sb="76" eb="78">
      <t>ジギョウ</t>
    </rPh>
    <rPh sb="79" eb="80">
      <t>ハカ</t>
    </rPh>
    <rPh sb="84" eb="89">
      <t>イジカンリヒ</t>
    </rPh>
    <rPh sb="90" eb="92">
      <t>サクゲン</t>
    </rPh>
    <rPh sb="93" eb="97">
      <t>ケイエイセンリャク</t>
    </rPh>
    <rPh sb="97" eb="98">
      <t>トウ</t>
    </rPh>
    <rPh sb="98" eb="100">
      <t>ミナオ</t>
    </rPh>
    <rPh sb="101" eb="102">
      <t>アラ</t>
    </rPh>
    <rPh sb="104" eb="108">
      <t>シュウシケイカク</t>
    </rPh>
    <rPh sb="109" eb="111">
      <t>サクテイ</t>
    </rPh>
    <rPh sb="113" eb="115">
      <t>ヒツヨウ</t>
    </rPh>
    <rPh sb="120" eb="124">
      <t>ザイセイキバン</t>
    </rPh>
    <rPh sb="125" eb="127">
      <t>キョウカ</t>
    </rPh>
    <rPh sb="128" eb="129">
      <t>ハカ</t>
    </rPh>
    <rPh sb="133" eb="134">
      <t>スミ</t>
    </rPh>
    <rPh sb="137" eb="141">
      <t>リョウキンスイジュン</t>
    </rPh>
    <rPh sb="142" eb="145">
      <t>テキセイカ</t>
    </rPh>
    <rPh sb="152" eb="153">
      <t>オコナ</t>
    </rPh>
    <rPh sb="155" eb="158">
      <t>アンテイテキ</t>
    </rPh>
    <rPh sb="159" eb="165">
      <t>ゲスイドウシヨウリョウ</t>
    </rPh>
    <rPh sb="166" eb="168">
      <t>カクホ</t>
    </rPh>
    <rPh sb="172" eb="176">
      <t>リョウキンカイテイ</t>
    </rPh>
    <rPh sb="177" eb="179">
      <t>サギョウ</t>
    </rPh>
    <rPh sb="180" eb="181">
      <t>ト</t>
    </rPh>
    <rPh sb="182" eb="183">
      <t>ク</t>
    </rPh>
    <phoneticPr fontId="4"/>
  </si>
  <si>
    <t>①下水道事業は資本費が膨大で地方債償還金及び支払利子が費用の多くを占めていることから、使用料収入だけでは経費を賄いきれず、繰入金に依存している状況にある。
②令和２年度より法適用事業となり、移行時の繰越欠損金が未だ累積欠損金として残っているため、平均値を大きく上回っている。今後、当年度純利益で埋めることにより減少していくと思われる。
③建設改良費に充てるための企業債の影響が大きく、支払能力を高めるための経営改善を図り企業債残高の減少に努めて行きたい。また特定環境処理区は整備が完了していることから、銀山処理区の維持管理費が経費を圧迫している。
④企業債残高すべてを一般会計が負担しているため数値なし。
⑤使用料収入だけでは経費を賄いきれず、繰入金に依存している状況にあり、これまで同様更なる経費削減や料金水準の適正化に向けた検討を行う必要がある。
⑥汚水処理原価については、銀山処理区が圧力式下水道であることから、維持管理費が割高になっている。省エネ対応機器への更新も含め、維持管理費の削減が求められる。
⑦施設利用率については、平均値を下回っており、適切規模での施設運営に取り組んでいく。
⑧水洗化率においては、平均値を少し上回ったが、事業が完了していることから増加は望めない状況にある。</t>
    <rPh sb="137" eb="139">
      <t>コンゴ</t>
    </rPh>
    <rPh sb="155" eb="157">
      <t>ゲンショウ</t>
    </rPh>
    <rPh sb="192" eb="196">
      <t>シハライノウリョク</t>
    </rPh>
    <rPh sb="197" eb="198">
      <t>タカ</t>
    </rPh>
    <rPh sb="203" eb="207">
      <t>ケイエイカイゼン</t>
    </rPh>
    <rPh sb="208" eb="209">
      <t>ハカ</t>
    </rPh>
    <rPh sb="210" eb="213">
      <t>キギョウサイ</t>
    </rPh>
    <rPh sb="213" eb="215">
      <t>ザンダカ</t>
    </rPh>
    <rPh sb="216" eb="218">
      <t>ゲンショウ</t>
    </rPh>
    <rPh sb="219" eb="220">
      <t>ツト</t>
    </rPh>
    <rPh sb="222" eb="223">
      <t>イ</t>
    </rPh>
    <rPh sb="352" eb="356">
      <t>リョウキンスイジュン</t>
    </rPh>
    <rPh sb="357" eb="360">
      <t>テキセイカ</t>
    </rPh>
    <rPh sb="367" eb="368">
      <t>オコナ</t>
    </rPh>
    <rPh sb="369" eb="371">
      <t>ヒツヨウ</t>
    </rPh>
    <phoneticPr fontId="4"/>
  </si>
  <si>
    <t>①供用開始から、田沢処理区は22年、銀山処理区は21年経過している。定期的な管路点検を行っているが未だ更新の実績はなく、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害施設等の維持管理の徹底を啓発して、浄化センターの延命に努める。
②数値なし
③数値なし</t>
    <rPh sb="1" eb="3">
      <t>キョウヨウ</t>
    </rPh>
    <rPh sb="3" eb="5">
      <t>カイシ</t>
    </rPh>
    <rPh sb="8" eb="10">
      <t>タザワ</t>
    </rPh>
    <rPh sb="10" eb="12">
      <t>ショリ</t>
    </rPh>
    <rPh sb="12" eb="13">
      <t>ク</t>
    </rPh>
    <rPh sb="16" eb="17">
      <t>ネン</t>
    </rPh>
    <rPh sb="18" eb="23">
      <t>ギンザンショリク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0" eb="62">
      <t>アツリョク</t>
    </rPh>
    <rPh sb="62" eb="63">
      <t>シキ</t>
    </rPh>
    <rPh sb="63" eb="66">
      <t>ゲスイドウ</t>
    </rPh>
    <rPh sb="67" eb="69">
      <t>サイヨウ</t>
    </rPh>
    <rPh sb="73" eb="78">
      <t>ギンザンショリク</t>
    </rPh>
    <rPh sb="81" eb="83">
      <t>リュウカ</t>
    </rPh>
    <rPh sb="83" eb="85">
      <t>スイソ</t>
    </rPh>
    <rPh sb="88" eb="91">
      <t>ロウキュウカ</t>
    </rPh>
    <rPh sb="92" eb="94">
      <t>シンド</t>
    </rPh>
    <rPh sb="95" eb="96">
      <t>ハヤ</t>
    </rPh>
    <rPh sb="102" eb="105">
      <t>ショウキボ</t>
    </rPh>
    <rPh sb="106" eb="108">
      <t>シュウリ</t>
    </rPh>
    <rPh sb="109" eb="111">
      <t>テキギ</t>
    </rPh>
    <rPh sb="111" eb="112">
      <t>オコナ</t>
    </rPh>
    <rPh sb="116" eb="118">
      <t>ジョウキョウ</t>
    </rPh>
    <rPh sb="122" eb="124">
      <t>コンゴ</t>
    </rPh>
    <rPh sb="125" eb="127">
      <t>ジョウカ</t>
    </rPh>
    <rPh sb="132" eb="135">
      <t>ダイキボ</t>
    </rPh>
    <rPh sb="135" eb="137">
      <t>シュウゼン</t>
    </rPh>
    <rPh sb="139" eb="140">
      <t>ソナ</t>
    </rPh>
    <rPh sb="142" eb="144">
      <t>ヒツヨウ</t>
    </rPh>
    <rPh sb="150" eb="154">
      <t>イジカンリ</t>
    </rPh>
    <rPh sb="154" eb="156">
      <t>ケイヒ</t>
    </rPh>
    <rPh sb="157" eb="159">
      <t>サクゲン</t>
    </rPh>
    <rPh sb="160" eb="161">
      <t>カク</t>
    </rPh>
    <rPh sb="161" eb="167">
      <t>ゲスイドウシヨウシャ</t>
    </rPh>
    <rPh sb="169" eb="171">
      <t>ジョガイ</t>
    </rPh>
    <rPh sb="171" eb="173">
      <t>シセツ</t>
    </rPh>
    <rPh sb="173" eb="174">
      <t>トウ</t>
    </rPh>
    <rPh sb="175" eb="177">
      <t>イジ</t>
    </rPh>
    <rPh sb="177" eb="179">
      <t>カンリ</t>
    </rPh>
    <rPh sb="180" eb="182">
      <t>テッテイ</t>
    </rPh>
    <rPh sb="205" eb="207">
      <t>スウチ</t>
    </rPh>
    <rPh sb="212" eb="214">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</si>
</sst>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A0C-4195-91A4-AF811824BED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AA0C-4195-91A4-AF811824BED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15.5</c:v>
                </c:pt>
                <c:pt idx="3">
                  <c:v>16.170000000000002</c:v>
                </c:pt>
                <c:pt idx="4">
                  <c:v>20.329999999999998</c:v>
                </c:pt>
              </c:numCache>
            </c:numRef>
          </c:val>
          <c:extLst>
            <c:ext xmlns:c16="http://schemas.microsoft.com/office/drawing/2014/chart" uri="{C3380CC4-5D6E-409C-BE32-E72D297353CC}">
              <c16:uniqueId val="{00000000-C041-406A-8B3A-C837B312525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C041-406A-8B3A-C837B312525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85.76</c:v>
                </c:pt>
                <c:pt idx="3">
                  <c:v>86.33</c:v>
                </c:pt>
                <c:pt idx="4">
                  <c:v>86.49</c:v>
                </c:pt>
              </c:numCache>
            </c:numRef>
          </c:val>
          <c:extLst>
            <c:ext xmlns:c16="http://schemas.microsoft.com/office/drawing/2014/chart" uri="{C3380CC4-5D6E-409C-BE32-E72D297353CC}">
              <c16:uniqueId val="{00000000-5C61-48DA-BCFD-655E3C5A428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5C61-48DA-BCFD-655E3C5A428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103.12</c:v>
                </c:pt>
                <c:pt idx="3">
                  <c:v>100.64</c:v>
                </c:pt>
                <c:pt idx="4">
                  <c:v>103.92</c:v>
                </c:pt>
              </c:numCache>
            </c:numRef>
          </c:val>
          <c:extLst>
            <c:ext xmlns:c16="http://schemas.microsoft.com/office/drawing/2014/chart" uri="{C3380CC4-5D6E-409C-BE32-E72D297353CC}">
              <c16:uniqueId val="{00000000-1721-4F10-9A3C-57282ED6516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1721-4F10-9A3C-57282ED6516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7.04</c:v>
                </c:pt>
                <c:pt idx="3">
                  <c:v>11.89</c:v>
                </c:pt>
                <c:pt idx="4">
                  <c:v>16.22</c:v>
                </c:pt>
              </c:numCache>
            </c:numRef>
          </c:val>
          <c:extLst>
            <c:ext xmlns:c16="http://schemas.microsoft.com/office/drawing/2014/chart" uri="{C3380CC4-5D6E-409C-BE32-E72D297353CC}">
              <c16:uniqueId val="{00000000-6F00-4A3F-A84D-C33D0BA7BE0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6F00-4A3F-A84D-C33D0BA7BE0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21D-4BAD-8C3D-D3300C90B8E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821D-4BAD-8C3D-D3300C90B8E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c:v>518.76</c:v>
                </c:pt>
                <c:pt idx="4">
                  <c:v>513.82000000000005</c:v>
                </c:pt>
              </c:numCache>
            </c:numRef>
          </c:val>
          <c:extLst>
            <c:ext xmlns:c16="http://schemas.microsoft.com/office/drawing/2014/chart" uri="{C3380CC4-5D6E-409C-BE32-E72D297353CC}">
              <c16:uniqueId val="{00000000-AE2D-4946-B885-7C1A83FA2C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AE2D-4946-B885-7C1A83FA2C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22.52</c:v>
                </c:pt>
                <c:pt idx="3">
                  <c:v>45.21</c:v>
                </c:pt>
                <c:pt idx="4">
                  <c:v>30.62</c:v>
                </c:pt>
              </c:numCache>
            </c:numRef>
          </c:val>
          <c:extLst>
            <c:ext xmlns:c16="http://schemas.microsoft.com/office/drawing/2014/chart" uri="{C3380CC4-5D6E-409C-BE32-E72D297353CC}">
              <c16:uniqueId val="{00000000-A014-438F-9B02-AEC1A86252E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A014-438F-9B02-AEC1A86252E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3F6-4D7E-B325-D7502E6916B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93F6-4D7E-B325-D7502E6916B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25.01</c:v>
                </c:pt>
                <c:pt idx="3">
                  <c:v>26.4</c:v>
                </c:pt>
                <c:pt idx="4">
                  <c:v>29.69</c:v>
                </c:pt>
              </c:numCache>
            </c:numRef>
          </c:val>
          <c:extLst>
            <c:ext xmlns:c16="http://schemas.microsoft.com/office/drawing/2014/chart" uri="{C3380CC4-5D6E-409C-BE32-E72D297353CC}">
              <c16:uniqueId val="{00000000-B615-4AF9-8D05-F56E4D7D4AB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B615-4AF9-8D05-F56E4D7D4AB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675.64</c:v>
                </c:pt>
                <c:pt idx="3">
                  <c:v>648.41</c:v>
                </c:pt>
                <c:pt idx="4">
                  <c:v>579.99</c:v>
                </c:pt>
              </c:numCache>
            </c:numRef>
          </c:val>
          <c:extLst>
            <c:ext xmlns:c16="http://schemas.microsoft.com/office/drawing/2014/chart" uri="{C3380CC4-5D6E-409C-BE32-E72D297353CC}">
              <c16:uniqueId val="{00000000-F694-42B3-B975-E330F680787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F694-42B3-B975-E330F680787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C31"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尾花沢市大石田町環境衛生事業組合（事業会計分）</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t="str">
        <f>データ!S6</f>
        <v>-</v>
      </c>
      <c r="AM8" s="42"/>
      <c r="AN8" s="42"/>
      <c r="AO8" s="42"/>
      <c r="AP8" s="42"/>
      <c r="AQ8" s="42"/>
      <c r="AR8" s="42"/>
      <c r="AS8" s="42"/>
      <c r="AT8" s="35" t="str">
        <f>データ!T6</f>
        <v>-</v>
      </c>
      <c r="AU8" s="35"/>
      <c r="AV8" s="35"/>
      <c r="AW8" s="35"/>
      <c r="AX8" s="35"/>
      <c r="AY8" s="35"/>
      <c r="AZ8" s="35"/>
      <c r="BA8" s="35"/>
      <c r="BB8" s="35" t="str">
        <f>データ!U6</f>
        <v>-</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39.4</v>
      </c>
      <c r="J10" s="35"/>
      <c r="K10" s="35"/>
      <c r="L10" s="35"/>
      <c r="M10" s="35"/>
      <c r="N10" s="35"/>
      <c r="O10" s="35"/>
      <c r="P10" s="35">
        <f>データ!P6</f>
        <v>4.6500000000000004</v>
      </c>
      <c r="Q10" s="35"/>
      <c r="R10" s="35"/>
      <c r="S10" s="35"/>
      <c r="T10" s="35"/>
      <c r="U10" s="35"/>
      <c r="V10" s="35"/>
      <c r="W10" s="35">
        <f>データ!Q6</f>
        <v>93.48</v>
      </c>
      <c r="X10" s="35"/>
      <c r="Y10" s="35"/>
      <c r="Z10" s="35"/>
      <c r="AA10" s="35"/>
      <c r="AB10" s="35"/>
      <c r="AC10" s="35"/>
      <c r="AD10" s="42">
        <f>データ!R6</f>
        <v>3300</v>
      </c>
      <c r="AE10" s="42"/>
      <c r="AF10" s="42"/>
      <c r="AG10" s="42"/>
      <c r="AH10" s="42"/>
      <c r="AI10" s="42"/>
      <c r="AJ10" s="42"/>
      <c r="AK10" s="2"/>
      <c r="AL10" s="42">
        <f>データ!V6</f>
        <v>955</v>
      </c>
      <c r="AM10" s="42"/>
      <c r="AN10" s="42"/>
      <c r="AO10" s="42"/>
      <c r="AP10" s="42"/>
      <c r="AQ10" s="42"/>
      <c r="AR10" s="42"/>
      <c r="AS10" s="42"/>
      <c r="AT10" s="35">
        <f>データ!W6</f>
        <v>0.53</v>
      </c>
      <c r="AU10" s="35"/>
      <c r="AV10" s="35"/>
      <c r="AW10" s="35"/>
      <c r="AX10" s="35"/>
      <c r="AY10" s="35"/>
      <c r="AZ10" s="35"/>
      <c r="BA10" s="35"/>
      <c r="BB10" s="35">
        <f>データ!X6</f>
        <v>1801.89</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lqfu5CiV2TPh+VNtHUHrg4nhhz2wOsp6BMEc1k+K4EQOoN34WlGZQijtIpf2sjjAxehs2ibizn0KZ80xJBPdEQ==" saltValue="DO7o3DvSj6R5lvfqJaN2l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69663</v>
      </c>
      <c r="D6" s="19">
        <f t="shared" si="3"/>
        <v>46</v>
      </c>
      <c r="E6" s="19">
        <f t="shared" si="3"/>
        <v>17</v>
      </c>
      <c r="F6" s="19">
        <f t="shared" si="3"/>
        <v>4</v>
      </c>
      <c r="G6" s="19">
        <f t="shared" si="3"/>
        <v>0</v>
      </c>
      <c r="H6" s="19" t="str">
        <f t="shared" si="3"/>
        <v>山形県　尾花沢市大石田町環境衛生事業組合（事業会計分）</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39.4</v>
      </c>
      <c r="P6" s="20">
        <f t="shared" si="3"/>
        <v>4.6500000000000004</v>
      </c>
      <c r="Q6" s="20">
        <f t="shared" si="3"/>
        <v>93.48</v>
      </c>
      <c r="R6" s="20">
        <f t="shared" si="3"/>
        <v>3300</v>
      </c>
      <c r="S6" s="20" t="str">
        <f t="shared" si="3"/>
        <v>-</v>
      </c>
      <c r="T6" s="20" t="str">
        <f t="shared" si="3"/>
        <v>-</v>
      </c>
      <c r="U6" s="20" t="str">
        <f t="shared" si="3"/>
        <v>-</v>
      </c>
      <c r="V6" s="20">
        <f t="shared" si="3"/>
        <v>955</v>
      </c>
      <c r="W6" s="20">
        <f t="shared" si="3"/>
        <v>0.53</v>
      </c>
      <c r="X6" s="20">
        <f t="shared" si="3"/>
        <v>1801.89</v>
      </c>
      <c r="Y6" s="21" t="str">
        <f>IF(Y7="",NA(),Y7)</f>
        <v>-</v>
      </c>
      <c r="Z6" s="21" t="str">
        <f t="shared" ref="Z6:AH6" si="4">IF(Z7="",NA(),Z7)</f>
        <v>-</v>
      </c>
      <c r="AA6" s="21">
        <f t="shared" si="4"/>
        <v>103.12</v>
      </c>
      <c r="AB6" s="21">
        <f t="shared" si="4"/>
        <v>100.64</v>
      </c>
      <c r="AC6" s="21">
        <f t="shared" si="4"/>
        <v>103.92</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1">
        <f t="shared" si="5"/>
        <v>518.76</v>
      </c>
      <c r="AN6" s="21">
        <f t="shared" si="5"/>
        <v>513.82000000000005</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22.52</v>
      </c>
      <c r="AX6" s="21">
        <f t="shared" si="6"/>
        <v>45.21</v>
      </c>
      <c r="AY6" s="21">
        <f t="shared" si="6"/>
        <v>30.62</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25.01</v>
      </c>
      <c r="BT6" s="21">
        <f t="shared" si="8"/>
        <v>26.4</v>
      </c>
      <c r="BU6" s="21">
        <f t="shared" si="8"/>
        <v>29.69</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675.64</v>
      </c>
      <c r="CE6" s="21">
        <f t="shared" si="9"/>
        <v>648.41</v>
      </c>
      <c r="CF6" s="21">
        <f t="shared" si="9"/>
        <v>579.99</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f t="shared" si="10"/>
        <v>15.5</v>
      </c>
      <c r="CP6" s="21">
        <f t="shared" si="10"/>
        <v>16.170000000000002</v>
      </c>
      <c r="CQ6" s="21">
        <f t="shared" si="10"/>
        <v>20.329999999999998</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85.76</v>
      </c>
      <c r="DA6" s="21">
        <f t="shared" si="11"/>
        <v>86.33</v>
      </c>
      <c r="DB6" s="21">
        <f t="shared" si="11"/>
        <v>86.49</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7.04</v>
      </c>
      <c r="DL6" s="21">
        <f t="shared" si="12"/>
        <v>11.89</v>
      </c>
      <c r="DM6" s="21">
        <f t="shared" si="12"/>
        <v>16.22</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69663</v>
      </c>
      <c r="D7" s="23">
        <v>46</v>
      </c>
      <c r="E7" s="23">
        <v>17</v>
      </c>
      <c r="F7" s="23">
        <v>4</v>
      </c>
      <c r="G7" s="23">
        <v>0</v>
      </c>
      <c r="H7" s="23" t="s">
        <v>96</v>
      </c>
      <c r="I7" s="23" t="s">
        <v>97</v>
      </c>
      <c r="J7" s="23" t="s">
        <v>98</v>
      </c>
      <c r="K7" s="23" t="s">
        <v>99</v>
      </c>
      <c r="L7" s="23" t="s">
        <v>100</v>
      </c>
      <c r="M7" s="23" t="s">
        <v>101</v>
      </c>
      <c r="N7" s="24" t="s">
        <v>102</v>
      </c>
      <c r="O7" s="24">
        <v>39.4</v>
      </c>
      <c r="P7" s="24">
        <v>4.6500000000000004</v>
      </c>
      <c r="Q7" s="24">
        <v>93.48</v>
      </c>
      <c r="R7" s="24">
        <v>3300</v>
      </c>
      <c r="S7" s="24" t="s">
        <v>102</v>
      </c>
      <c r="T7" s="24" t="s">
        <v>102</v>
      </c>
      <c r="U7" s="24" t="s">
        <v>102</v>
      </c>
      <c r="V7" s="24">
        <v>955</v>
      </c>
      <c r="W7" s="24">
        <v>0.53</v>
      </c>
      <c r="X7" s="24">
        <v>1801.89</v>
      </c>
      <c r="Y7" s="24" t="s">
        <v>102</v>
      </c>
      <c r="Z7" s="24" t="s">
        <v>102</v>
      </c>
      <c r="AA7" s="24">
        <v>103.12</v>
      </c>
      <c r="AB7" s="24">
        <v>100.64</v>
      </c>
      <c r="AC7" s="24">
        <v>103.92</v>
      </c>
      <c r="AD7" s="24" t="s">
        <v>102</v>
      </c>
      <c r="AE7" s="24" t="s">
        <v>102</v>
      </c>
      <c r="AF7" s="24">
        <v>105.78</v>
      </c>
      <c r="AG7" s="24">
        <v>106.09</v>
      </c>
      <c r="AH7" s="24">
        <v>106.44</v>
      </c>
      <c r="AI7" s="24">
        <v>104.54</v>
      </c>
      <c r="AJ7" s="24" t="s">
        <v>102</v>
      </c>
      <c r="AK7" s="24" t="s">
        <v>102</v>
      </c>
      <c r="AL7" s="24">
        <v>0</v>
      </c>
      <c r="AM7" s="24">
        <v>518.76</v>
      </c>
      <c r="AN7" s="24">
        <v>513.82000000000005</v>
      </c>
      <c r="AO7" s="24" t="s">
        <v>102</v>
      </c>
      <c r="AP7" s="24" t="s">
        <v>102</v>
      </c>
      <c r="AQ7" s="24">
        <v>63.96</v>
      </c>
      <c r="AR7" s="24">
        <v>69.42</v>
      </c>
      <c r="AS7" s="24">
        <v>72.86</v>
      </c>
      <c r="AT7" s="24">
        <v>65.930000000000007</v>
      </c>
      <c r="AU7" s="24" t="s">
        <v>102</v>
      </c>
      <c r="AV7" s="24" t="s">
        <v>102</v>
      </c>
      <c r="AW7" s="24">
        <v>22.52</v>
      </c>
      <c r="AX7" s="24">
        <v>45.21</v>
      </c>
      <c r="AY7" s="24">
        <v>30.62</v>
      </c>
      <c r="AZ7" s="24" t="s">
        <v>102</v>
      </c>
      <c r="BA7" s="24" t="s">
        <v>102</v>
      </c>
      <c r="BB7" s="24">
        <v>44.24</v>
      </c>
      <c r="BC7" s="24">
        <v>43.07</v>
      </c>
      <c r="BD7" s="24">
        <v>45.42</v>
      </c>
      <c r="BE7" s="24">
        <v>44.25</v>
      </c>
      <c r="BF7" s="24" t="s">
        <v>102</v>
      </c>
      <c r="BG7" s="24" t="s">
        <v>102</v>
      </c>
      <c r="BH7" s="24">
        <v>0</v>
      </c>
      <c r="BI7" s="24">
        <v>0</v>
      </c>
      <c r="BJ7" s="24">
        <v>0</v>
      </c>
      <c r="BK7" s="24" t="s">
        <v>102</v>
      </c>
      <c r="BL7" s="24" t="s">
        <v>102</v>
      </c>
      <c r="BM7" s="24">
        <v>1258.43</v>
      </c>
      <c r="BN7" s="24">
        <v>1163.75</v>
      </c>
      <c r="BO7" s="24">
        <v>1195.47</v>
      </c>
      <c r="BP7" s="24">
        <v>1182.1099999999999</v>
      </c>
      <c r="BQ7" s="24" t="s">
        <v>102</v>
      </c>
      <c r="BR7" s="24" t="s">
        <v>102</v>
      </c>
      <c r="BS7" s="24">
        <v>25.01</v>
      </c>
      <c r="BT7" s="24">
        <v>26.4</v>
      </c>
      <c r="BU7" s="24">
        <v>29.69</v>
      </c>
      <c r="BV7" s="24" t="s">
        <v>102</v>
      </c>
      <c r="BW7" s="24" t="s">
        <v>102</v>
      </c>
      <c r="BX7" s="24">
        <v>73.36</v>
      </c>
      <c r="BY7" s="24">
        <v>72.599999999999994</v>
      </c>
      <c r="BZ7" s="24">
        <v>69.430000000000007</v>
      </c>
      <c r="CA7" s="24">
        <v>73.78</v>
      </c>
      <c r="CB7" s="24" t="s">
        <v>102</v>
      </c>
      <c r="CC7" s="24" t="s">
        <v>102</v>
      </c>
      <c r="CD7" s="24">
        <v>675.64</v>
      </c>
      <c r="CE7" s="24">
        <v>648.41</v>
      </c>
      <c r="CF7" s="24">
        <v>579.99</v>
      </c>
      <c r="CG7" s="24" t="s">
        <v>102</v>
      </c>
      <c r="CH7" s="24" t="s">
        <v>102</v>
      </c>
      <c r="CI7" s="24">
        <v>224.88</v>
      </c>
      <c r="CJ7" s="24">
        <v>228.64</v>
      </c>
      <c r="CK7" s="24">
        <v>239.46</v>
      </c>
      <c r="CL7" s="24">
        <v>220.62</v>
      </c>
      <c r="CM7" s="24" t="s">
        <v>102</v>
      </c>
      <c r="CN7" s="24" t="s">
        <v>102</v>
      </c>
      <c r="CO7" s="24">
        <v>15.5</v>
      </c>
      <c r="CP7" s="24">
        <v>16.170000000000002</v>
      </c>
      <c r="CQ7" s="24">
        <v>20.329999999999998</v>
      </c>
      <c r="CR7" s="24" t="s">
        <v>102</v>
      </c>
      <c r="CS7" s="24" t="s">
        <v>102</v>
      </c>
      <c r="CT7" s="24">
        <v>42.4</v>
      </c>
      <c r="CU7" s="24">
        <v>42.28</v>
      </c>
      <c r="CV7" s="24">
        <v>41.06</v>
      </c>
      <c r="CW7" s="24">
        <v>42.22</v>
      </c>
      <c r="CX7" s="24" t="s">
        <v>102</v>
      </c>
      <c r="CY7" s="24" t="s">
        <v>102</v>
      </c>
      <c r="CZ7" s="24">
        <v>85.76</v>
      </c>
      <c r="DA7" s="24">
        <v>86.33</v>
      </c>
      <c r="DB7" s="24">
        <v>86.49</v>
      </c>
      <c r="DC7" s="24" t="s">
        <v>102</v>
      </c>
      <c r="DD7" s="24" t="s">
        <v>102</v>
      </c>
      <c r="DE7" s="24">
        <v>84.19</v>
      </c>
      <c r="DF7" s="24">
        <v>84.34</v>
      </c>
      <c r="DG7" s="24">
        <v>84.34</v>
      </c>
      <c r="DH7" s="24">
        <v>85.67</v>
      </c>
      <c r="DI7" s="24" t="s">
        <v>102</v>
      </c>
      <c r="DJ7" s="24" t="s">
        <v>102</v>
      </c>
      <c r="DK7" s="24">
        <v>7.04</v>
      </c>
      <c r="DL7" s="24">
        <v>11.89</v>
      </c>
      <c r="DM7" s="24">
        <v>16.22</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U4913</cp:lastModifiedBy>
  <cp:lastPrinted>2024-01-29T02:32:06Z</cp:lastPrinted>
  <dcterms:created xsi:type="dcterms:W3CDTF">2023-12-12T00:54:11Z</dcterms:created>
  <dcterms:modified xsi:type="dcterms:W3CDTF">2024-01-29T02:35:28Z</dcterms:modified>
  <cp:category/>
</cp:coreProperties>
</file>