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192.168.10.251\総務課\政策調整係\竹田\①財政関係\公営企業関係\H29\経営比較分析表の分析\疑義照会\提出用\"/>
    </mc:Choice>
  </mc:AlternateContent>
  <workbookProtection workbookPassword="B319" lockStructure="1"/>
  <bookViews>
    <workbookView xWindow="0" yWindow="0" windowWidth="17256" windowHeight="5412"/>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<sst xmlns="http://schemas.openxmlformats.org/spreadsheetml/2006/main" count="240" uniqueCount="126">
  <si>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</si>
  <si>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</si>
  <si>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</si>
  <si>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</si>
  <si>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</si>
  <si>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</si>
  <si>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</si>
  <si>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</si>
  <si>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</si>
  <si>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</si>
  <si>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</si>
  <si>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</si>
  <si>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</si>
  <si>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</si>
  <si>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</si>
  <si>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</si>
  <si>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</si>
  <si>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</si>
  <si>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</si>
  <si>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</si>
  <si>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</si>
  <si>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</si>
  <si>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</si>
  <si>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</si>
  <si>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</si>
  <si>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</si>
  <si>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</si>
  <si>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</si>
  <si>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</si>
  <si>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</si>
  <si>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</si>
  <si>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</si>
  <si>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</si>
  <si>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</si>
  <si>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</si>
  <si>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</si>
  <si>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</si>
  <si>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</si>
  <si>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</si>
  <si>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</si>
  <si>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</si>
  <si>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</si>
  <si>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</si>
  <si>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</si>
  <si>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</si>
  <si>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</si>
  <si>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</si>
  <si>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</si>
  <si>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</si>
  <si>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</si>
  <si>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</si>
  <si>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</si>
  <si>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</si>
  <si>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</si>
  <si>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</si>
  <si>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</si>
  <si>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</si>
  <si>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</si>
  <si>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</si>
  <si>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</si>
  <si>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</si>
  <si>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</si>
  <si>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</si>
  <si>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</si>
  <si>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</si>
  <si>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</si>
  <si>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</si>
  <si>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</si>
  <si>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</si>
  <si>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</si>
  <si>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</si>
  <si>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</si>
  <si>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</si>
  <si>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</si>
  <si>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</si>
  <si>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</si>
  <si>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</si>
  <si>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</si>
  <si>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</si>
  <si>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</si>
  <si>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</si>
  <si>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</si>
  <si>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</si>
  <si>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</si>
  <si>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</si>
  <si>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</si>
  <si>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</si>
  <si>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</si>
  <si>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</si>
  <si>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</si>
  <si>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</si>
  <si>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</si>
  <si>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</si>
  <si>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</si>
  <si>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</si>
  <si>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</si>
  <si>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</si>
  <si>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</si>
  <si>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</si>
  <si>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</si>
  <si>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</si>
  <si>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</si>
  <si>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</si>
  <si>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</si>
  <si>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</si>
  <si>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</si>
  <si>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</si>
  <si>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</si>
  <si>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</si>
  <si>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</si>
  <si>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鮭川村</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</si>
  <si>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</si>
  <si>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</si>
  <si>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</si>
  <si>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</si>
  <si>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</si>
  <si>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</si>
  <si>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</si>
  <si>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</si>
  <si>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</si>
  <si>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</si>
  <si>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</si>
  <si>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</si>
  <si>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経営については、処理場の維持管理の委託や専任の職員を置かず人件費を抑制するなどして経費を抑えており、収益的収支比率は高くなっている。
　また、経費回収率や汚水処理原価についても平均よりも良好な値を示しているが、これは一般会計からの繰入金によるところが大きい。
　収入については、平成２１年度から供用開始している大豊地区農業集落排水施設は、供用率が６０％強にとどまっており低くなっている。このため、施設利用率や水洗化率についても平均を下回っている。
　今後は啓蒙活動などにより接続に向けた活動を強化し、収入の安定化につなげていく。</t>
    <rPh sb="59" eb="60">
      <t>タカ</t>
    </rPh>
    <rPh sb="132" eb="134">
      <t>シュウニュウ</t>
    </rPh>
    <rPh sb="177" eb="178">
      <t>キョウ</t>
    </rPh>
    <phoneticPr fontId="4"/>
  </si>
  <si>
    <t>　大豊地区は平成２１年度、日下地区は平成７年にそれぞれ供用開始しており、日下地区については供用開始から２０年以上経過している。管渠の改善率は０％となっているが、平成２９年度から機能強化事業を実施し、施設や管渠の診断を行いながら長寿命化を図っていく。</t>
    <rPh sb="80" eb="82">
      <t>ヘイセイ</t>
    </rPh>
    <rPh sb="84" eb="86">
      <t>ネンド</t>
    </rPh>
    <phoneticPr fontId="4"/>
  </si>
  <si>
    <t>　平成２９年度から機能強化事業を取り組み、施設の長寿命化を図りながら、ライフサイクルコストの低減を図る。
　また、平成３０年度から料金を改定し経営の安定化につなげていく。あわせて、大豊地区の接続率を向上させるため、利用組合と連携し取り組みを行う。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</si>
</sst>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A87-4B7C-9A61-3D1BA7401E8C}"/>
            </c:ext>
          </c:extLst>
        </c:ser>
        <c:dLbls>
          <c:showLegendKey val="0"/>
          <c:showVal val="0"/>
          <c:showCatName val="0"/>
          <c:showSerName val="0"/>
          <c:showPercent val="0"/>
          <c:showBubbleSize val="0"/>
        </c:dLbls>
        <c:gapWidth val="150"/>
        <c:axId val="100243712"/>
        <c:axId val="1003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extLst>
            <c:ext xmlns:c16="http://schemas.microsoft.com/office/drawing/2014/chart" uri="{C3380CC4-5D6E-409C-BE32-E72D297353CC}">
              <c16:uniqueId val="{00000001-DA87-4B7C-9A61-3D1BA7401E8C}"/>
            </c:ext>
          </c:extLst>
        </c:ser>
        <c:dLbls>
          <c:showLegendKey val="0"/>
          <c:showVal val="0"/>
          <c:showCatName val="0"/>
          <c:showSerName val="0"/>
          <c:showPercent val="0"/>
          <c:showBubbleSize val="0"/>
        </c:dLbls>
        <c:marker val="1"/>
        <c:smooth val="0"/>
        <c:axId val="100243712"/>
        <c:axId val="100327808"/>
      </c:lineChart>
      <c:dateAx>
        <c:axId val="100243712"/>
        <c:scaling>
          <c:orientation val="minMax"/>
        </c:scaling>
        <c:delete val="1"/>
        <c:axPos val="b"/>
        <c:numFmt formatCode="ge" sourceLinked="1"/>
        <c:majorTickMark val="none"/>
        <c:minorTickMark val="none"/>
        <c:tickLblPos val="none"/>
        <c:crossAx val="100327808"/>
        <c:crosses val="autoZero"/>
        <c:auto val="1"/>
        <c:lblOffset val="100"/>
        <c:baseTimeUnit val="years"/>
      </c:dateAx>
      <c:valAx>
        <c:axId val="10032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4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46.13</c:v>
                </c:pt>
                <c:pt idx="1">
                  <c:v>45.4</c:v>
                </c:pt>
                <c:pt idx="2">
                  <c:v>50.18</c:v>
                </c:pt>
                <c:pt idx="3">
                  <c:v>50.43</c:v>
                </c:pt>
                <c:pt idx="4">
                  <c:v>50.43</c:v>
                </c:pt>
              </c:numCache>
            </c:numRef>
          </c:val>
          <c:extLst>
            <c:ext xmlns:c16="http://schemas.microsoft.com/office/drawing/2014/chart" uri="{C3380CC4-5D6E-409C-BE32-E72D297353CC}">
              <c16:uniqueId val="{00000000-51DC-4264-A8A0-191A83E2B46A}"/>
            </c:ext>
          </c:extLst>
        </c:ser>
        <c:dLbls>
          <c:showLegendKey val="0"/>
          <c:showVal val="0"/>
          <c:showCatName val="0"/>
          <c:showSerName val="0"/>
          <c:showPercent val="0"/>
          <c:showBubbleSize val="0"/>
        </c:dLbls>
        <c:gapWidth val="150"/>
        <c:axId val="119213440"/>
        <c:axId val="11921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extLst>
            <c:ext xmlns:c16="http://schemas.microsoft.com/office/drawing/2014/chart" uri="{C3380CC4-5D6E-409C-BE32-E72D297353CC}">
              <c16:uniqueId val="{00000001-51DC-4264-A8A0-191A83E2B46A}"/>
            </c:ext>
          </c:extLst>
        </c:ser>
        <c:dLbls>
          <c:showLegendKey val="0"/>
          <c:showVal val="0"/>
          <c:showCatName val="0"/>
          <c:showSerName val="0"/>
          <c:showPercent val="0"/>
          <c:showBubbleSize val="0"/>
        </c:dLbls>
        <c:marker val="1"/>
        <c:smooth val="0"/>
        <c:axId val="119213440"/>
        <c:axId val="119215616"/>
      </c:lineChart>
      <c:dateAx>
        <c:axId val="119213440"/>
        <c:scaling>
          <c:orientation val="minMax"/>
        </c:scaling>
        <c:delete val="1"/>
        <c:axPos val="b"/>
        <c:numFmt formatCode="ge" sourceLinked="1"/>
        <c:majorTickMark val="none"/>
        <c:minorTickMark val="none"/>
        <c:tickLblPos val="none"/>
        <c:crossAx val="119215616"/>
        <c:crosses val="autoZero"/>
        <c:auto val="1"/>
        <c:lblOffset val="100"/>
        <c:baseTimeUnit val="years"/>
      </c:dateAx>
      <c:valAx>
        <c:axId val="11921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1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74.48</c:v>
                </c:pt>
                <c:pt idx="1">
                  <c:v>76.709999999999994</c:v>
                </c:pt>
                <c:pt idx="2">
                  <c:v>70.98</c:v>
                </c:pt>
                <c:pt idx="3">
                  <c:v>72.87</c:v>
                </c:pt>
                <c:pt idx="4">
                  <c:v>73.03</c:v>
                </c:pt>
              </c:numCache>
            </c:numRef>
          </c:val>
          <c:extLst>
            <c:ext xmlns:c16="http://schemas.microsoft.com/office/drawing/2014/chart" uri="{C3380CC4-5D6E-409C-BE32-E72D297353CC}">
              <c16:uniqueId val="{00000000-1EF9-4900-8C9E-B279F59738BE}"/>
            </c:ext>
          </c:extLst>
        </c:ser>
        <c:dLbls>
          <c:showLegendKey val="0"/>
          <c:showVal val="0"/>
          <c:showCatName val="0"/>
          <c:showSerName val="0"/>
          <c:showPercent val="0"/>
          <c:showBubbleSize val="0"/>
        </c:dLbls>
        <c:gapWidth val="150"/>
        <c:axId val="119258112"/>
        <c:axId val="11926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extLst>
            <c:ext xmlns:c16="http://schemas.microsoft.com/office/drawing/2014/chart" uri="{C3380CC4-5D6E-409C-BE32-E72D297353CC}">
              <c16:uniqueId val="{00000001-1EF9-4900-8C9E-B279F59738BE}"/>
            </c:ext>
          </c:extLst>
        </c:ser>
        <c:dLbls>
          <c:showLegendKey val="0"/>
          <c:showVal val="0"/>
          <c:showCatName val="0"/>
          <c:showSerName val="0"/>
          <c:showPercent val="0"/>
          <c:showBubbleSize val="0"/>
        </c:dLbls>
        <c:marker val="1"/>
        <c:smooth val="0"/>
        <c:axId val="119258112"/>
        <c:axId val="119260288"/>
      </c:lineChart>
      <c:dateAx>
        <c:axId val="119258112"/>
        <c:scaling>
          <c:orientation val="minMax"/>
        </c:scaling>
        <c:delete val="1"/>
        <c:axPos val="b"/>
        <c:numFmt formatCode="ge" sourceLinked="1"/>
        <c:majorTickMark val="none"/>
        <c:minorTickMark val="none"/>
        <c:tickLblPos val="none"/>
        <c:crossAx val="119260288"/>
        <c:crosses val="autoZero"/>
        <c:auto val="1"/>
        <c:lblOffset val="100"/>
        <c:baseTimeUnit val="years"/>
      </c:dateAx>
      <c:valAx>
        <c:axId val="11926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5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62.42</c:v>
                </c:pt>
                <c:pt idx="1">
                  <c:v>60.79</c:v>
                </c:pt>
                <c:pt idx="2">
                  <c:v>88.93</c:v>
                </c:pt>
                <c:pt idx="3">
                  <c:v>89.54</c:v>
                </c:pt>
                <c:pt idx="4">
                  <c:v>103.26</c:v>
                </c:pt>
              </c:numCache>
            </c:numRef>
          </c:val>
          <c:extLst>
            <c:ext xmlns:c16="http://schemas.microsoft.com/office/drawing/2014/chart" uri="{C3380CC4-5D6E-409C-BE32-E72D297353CC}">
              <c16:uniqueId val="{00000000-0C5D-4EF8-BD52-1B93F9F86EEC}"/>
            </c:ext>
          </c:extLst>
        </c:ser>
        <c:dLbls>
          <c:showLegendKey val="0"/>
          <c:showVal val="0"/>
          <c:showCatName val="0"/>
          <c:showSerName val="0"/>
          <c:showPercent val="0"/>
          <c:showBubbleSize val="0"/>
        </c:dLbls>
        <c:gapWidth val="150"/>
        <c:axId val="110032768"/>
        <c:axId val="11830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5D-4EF8-BD52-1B93F9F86EEC}"/>
            </c:ext>
          </c:extLst>
        </c:ser>
        <c:dLbls>
          <c:showLegendKey val="0"/>
          <c:showVal val="0"/>
          <c:showCatName val="0"/>
          <c:showSerName val="0"/>
          <c:showPercent val="0"/>
          <c:showBubbleSize val="0"/>
        </c:dLbls>
        <c:marker val="1"/>
        <c:smooth val="0"/>
        <c:axId val="110032768"/>
        <c:axId val="118300672"/>
      </c:lineChart>
      <c:dateAx>
        <c:axId val="110032768"/>
        <c:scaling>
          <c:orientation val="minMax"/>
        </c:scaling>
        <c:delete val="1"/>
        <c:axPos val="b"/>
        <c:numFmt formatCode="ge" sourceLinked="1"/>
        <c:majorTickMark val="none"/>
        <c:minorTickMark val="none"/>
        <c:tickLblPos val="none"/>
        <c:crossAx val="118300672"/>
        <c:crosses val="autoZero"/>
        <c:auto val="1"/>
        <c:lblOffset val="100"/>
        <c:baseTimeUnit val="years"/>
      </c:dateAx>
      <c:valAx>
        <c:axId val="11830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3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BB-471A-BECC-C92682D8699C}"/>
            </c:ext>
          </c:extLst>
        </c:ser>
        <c:dLbls>
          <c:showLegendKey val="0"/>
          <c:showVal val="0"/>
          <c:showCatName val="0"/>
          <c:showSerName val="0"/>
          <c:showPercent val="0"/>
          <c:showBubbleSize val="0"/>
        </c:dLbls>
        <c:gapWidth val="150"/>
        <c:axId val="118326784"/>
        <c:axId val="11832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BB-471A-BECC-C92682D8699C}"/>
            </c:ext>
          </c:extLst>
        </c:ser>
        <c:dLbls>
          <c:showLegendKey val="0"/>
          <c:showVal val="0"/>
          <c:showCatName val="0"/>
          <c:showSerName val="0"/>
          <c:showPercent val="0"/>
          <c:showBubbleSize val="0"/>
        </c:dLbls>
        <c:marker val="1"/>
        <c:smooth val="0"/>
        <c:axId val="118326784"/>
        <c:axId val="118328704"/>
      </c:lineChart>
      <c:dateAx>
        <c:axId val="118326784"/>
        <c:scaling>
          <c:orientation val="minMax"/>
        </c:scaling>
        <c:delete val="1"/>
        <c:axPos val="b"/>
        <c:numFmt formatCode="ge" sourceLinked="1"/>
        <c:majorTickMark val="none"/>
        <c:minorTickMark val="none"/>
        <c:tickLblPos val="none"/>
        <c:crossAx val="118328704"/>
        <c:crosses val="autoZero"/>
        <c:auto val="1"/>
        <c:lblOffset val="100"/>
        <c:baseTimeUnit val="years"/>
      </c:dateAx>
      <c:valAx>
        <c:axId val="11832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2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DA-4750-BCDE-00DFF0F882F7}"/>
            </c:ext>
          </c:extLst>
        </c:ser>
        <c:dLbls>
          <c:showLegendKey val="0"/>
          <c:showVal val="0"/>
          <c:showCatName val="0"/>
          <c:showSerName val="0"/>
          <c:showPercent val="0"/>
          <c:showBubbleSize val="0"/>
        </c:dLbls>
        <c:gapWidth val="150"/>
        <c:axId val="118817920"/>
        <c:axId val="11881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DA-4750-BCDE-00DFF0F882F7}"/>
            </c:ext>
          </c:extLst>
        </c:ser>
        <c:dLbls>
          <c:showLegendKey val="0"/>
          <c:showVal val="0"/>
          <c:showCatName val="0"/>
          <c:showSerName val="0"/>
          <c:showPercent val="0"/>
          <c:showBubbleSize val="0"/>
        </c:dLbls>
        <c:marker val="1"/>
        <c:smooth val="0"/>
        <c:axId val="118817920"/>
        <c:axId val="118819840"/>
      </c:lineChart>
      <c:dateAx>
        <c:axId val="118817920"/>
        <c:scaling>
          <c:orientation val="minMax"/>
        </c:scaling>
        <c:delete val="1"/>
        <c:axPos val="b"/>
        <c:numFmt formatCode="ge" sourceLinked="1"/>
        <c:majorTickMark val="none"/>
        <c:minorTickMark val="none"/>
        <c:tickLblPos val="none"/>
        <c:crossAx val="118819840"/>
        <c:crosses val="autoZero"/>
        <c:auto val="1"/>
        <c:lblOffset val="100"/>
        <c:baseTimeUnit val="years"/>
      </c:dateAx>
      <c:valAx>
        <c:axId val="11881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1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E0-45A7-8847-60868F4C3415}"/>
            </c:ext>
          </c:extLst>
        </c:ser>
        <c:dLbls>
          <c:showLegendKey val="0"/>
          <c:showVal val="0"/>
          <c:showCatName val="0"/>
          <c:showSerName val="0"/>
          <c:showPercent val="0"/>
          <c:showBubbleSize val="0"/>
        </c:dLbls>
        <c:gapWidth val="150"/>
        <c:axId val="118346880"/>
        <c:axId val="11834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E0-45A7-8847-60868F4C3415}"/>
            </c:ext>
          </c:extLst>
        </c:ser>
        <c:dLbls>
          <c:showLegendKey val="0"/>
          <c:showVal val="0"/>
          <c:showCatName val="0"/>
          <c:showSerName val="0"/>
          <c:showPercent val="0"/>
          <c:showBubbleSize val="0"/>
        </c:dLbls>
        <c:marker val="1"/>
        <c:smooth val="0"/>
        <c:axId val="118346880"/>
        <c:axId val="118348800"/>
      </c:lineChart>
      <c:dateAx>
        <c:axId val="118346880"/>
        <c:scaling>
          <c:orientation val="minMax"/>
        </c:scaling>
        <c:delete val="1"/>
        <c:axPos val="b"/>
        <c:numFmt formatCode="ge" sourceLinked="1"/>
        <c:majorTickMark val="none"/>
        <c:minorTickMark val="none"/>
        <c:tickLblPos val="none"/>
        <c:crossAx val="118348800"/>
        <c:crosses val="autoZero"/>
        <c:auto val="1"/>
        <c:lblOffset val="100"/>
        <c:baseTimeUnit val="years"/>
      </c:dateAx>
      <c:valAx>
        <c:axId val="11834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4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D4-44AA-9268-41243658E9E1}"/>
            </c:ext>
          </c:extLst>
        </c:ser>
        <c:dLbls>
          <c:showLegendKey val="0"/>
          <c:showVal val="0"/>
          <c:showCatName val="0"/>
          <c:showSerName val="0"/>
          <c:showPercent val="0"/>
          <c:showBubbleSize val="0"/>
        </c:dLbls>
        <c:gapWidth val="150"/>
        <c:axId val="118870784"/>
        <c:axId val="11887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D4-44AA-9268-41243658E9E1}"/>
            </c:ext>
          </c:extLst>
        </c:ser>
        <c:dLbls>
          <c:showLegendKey val="0"/>
          <c:showVal val="0"/>
          <c:showCatName val="0"/>
          <c:showSerName val="0"/>
          <c:showPercent val="0"/>
          <c:showBubbleSize val="0"/>
        </c:dLbls>
        <c:marker val="1"/>
        <c:smooth val="0"/>
        <c:axId val="118870784"/>
        <c:axId val="118872704"/>
      </c:lineChart>
      <c:dateAx>
        <c:axId val="118870784"/>
        <c:scaling>
          <c:orientation val="minMax"/>
        </c:scaling>
        <c:delete val="1"/>
        <c:axPos val="b"/>
        <c:numFmt formatCode="ge" sourceLinked="1"/>
        <c:majorTickMark val="none"/>
        <c:minorTickMark val="none"/>
        <c:tickLblPos val="none"/>
        <c:crossAx val="118872704"/>
        <c:crosses val="autoZero"/>
        <c:auto val="1"/>
        <c:lblOffset val="100"/>
        <c:baseTimeUnit val="years"/>
      </c:dateAx>
      <c:valAx>
        <c:axId val="11887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7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A2-4FEB-9C55-4C08D5A1FEA3}"/>
            </c:ext>
          </c:extLst>
        </c:ser>
        <c:dLbls>
          <c:showLegendKey val="0"/>
          <c:showVal val="0"/>
          <c:showCatName val="0"/>
          <c:showSerName val="0"/>
          <c:showPercent val="0"/>
          <c:showBubbleSize val="0"/>
        </c:dLbls>
        <c:gapWidth val="150"/>
        <c:axId val="118911360"/>
        <c:axId val="11891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extLst>
            <c:ext xmlns:c16="http://schemas.microsoft.com/office/drawing/2014/chart" uri="{C3380CC4-5D6E-409C-BE32-E72D297353CC}">
              <c16:uniqueId val="{00000001-08A2-4FEB-9C55-4C08D5A1FEA3}"/>
            </c:ext>
          </c:extLst>
        </c:ser>
        <c:dLbls>
          <c:showLegendKey val="0"/>
          <c:showVal val="0"/>
          <c:showCatName val="0"/>
          <c:showSerName val="0"/>
          <c:showPercent val="0"/>
          <c:showBubbleSize val="0"/>
        </c:dLbls>
        <c:marker val="1"/>
        <c:smooth val="0"/>
        <c:axId val="118911360"/>
        <c:axId val="118913280"/>
      </c:lineChart>
      <c:dateAx>
        <c:axId val="118911360"/>
        <c:scaling>
          <c:orientation val="minMax"/>
        </c:scaling>
        <c:delete val="1"/>
        <c:axPos val="b"/>
        <c:numFmt formatCode="ge" sourceLinked="1"/>
        <c:majorTickMark val="none"/>
        <c:minorTickMark val="none"/>
        <c:tickLblPos val="none"/>
        <c:crossAx val="118913280"/>
        <c:crosses val="autoZero"/>
        <c:auto val="1"/>
        <c:lblOffset val="100"/>
        <c:baseTimeUnit val="years"/>
      </c:dateAx>
      <c:valAx>
        <c:axId val="11891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1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77.709999999999994</c:v>
                </c:pt>
                <c:pt idx="1">
                  <c:v>77.7</c:v>
                </c:pt>
                <c:pt idx="2">
                  <c:v>78.349999999999994</c:v>
                </c:pt>
                <c:pt idx="3">
                  <c:v>75.2</c:v>
                </c:pt>
                <c:pt idx="4">
                  <c:v>71.84</c:v>
                </c:pt>
              </c:numCache>
            </c:numRef>
          </c:val>
          <c:extLst>
            <c:ext xmlns:c16="http://schemas.microsoft.com/office/drawing/2014/chart" uri="{C3380CC4-5D6E-409C-BE32-E72D297353CC}">
              <c16:uniqueId val="{00000000-1905-4AE4-AA69-BDFE6DF1C2B0}"/>
            </c:ext>
          </c:extLst>
        </c:ser>
        <c:dLbls>
          <c:showLegendKey val="0"/>
          <c:showVal val="0"/>
          <c:showCatName val="0"/>
          <c:showSerName val="0"/>
          <c:showPercent val="0"/>
          <c:showBubbleSize val="0"/>
        </c:dLbls>
        <c:gapWidth val="150"/>
        <c:axId val="119164928"/>
        <c:axId val="11916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extLst>
            <c:ext xmlns:c16="http://schemas.microsoft.com/office/drawing/2014/chart" uri="{C3380CC4-5D6E-409C-BE32-E72D297353CC}">
              <c16:uniqueId val="{00000001-1905-4AE4-AA69-BDFE6DF1C2B0}"/>
            </c:ext>
          </c:extLst>
        </c:ser>
        <c:dLbls>
          <c:showLegendKey val="0"/>
          <c:showVal val="0"/>
          <c:showCatName val="0"/>
          <c:showSerName val="0"/>
          <c:showPercent val="0"/>
          <c:showBubbleSize val="0"/>
        </c:dLbls>
        <c:marker val="1"/>
        <c:smooth val="0"/>
        <c:axId val="119164928"/>
        <c:axId val="119166848"/>
      </c:lineChart>
      <c:dateAx>
        <c:axId val="119164928"/>
        <c:scaling>
          <c:orientation val="minMax"/>
        </c:scaling>
        <c:delete val="1"/>
        <c:axPos val="b"/>
        <c:numFmt formatCode="ge" sourceLinked="1"/>
        <c:majorTickMark val="none"/>
        <c:minorTickMark val="none"/>
        <c:tickLblPos val="none"/>
        <c:crossAx val="119166848"/>
        <c:crosses val="autoZero"/>
        <c:auto val="1"/>
        <c:lblOffset val="100"/>
        <c:baseTimeUnit val="years"/>
      </c:dateAx>
      <c:valAx>
        <c:axId val="11916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16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132.41999999999999</c:v>
                </c:pt>
                <c:pt idx="1">
                  <c:v>127.99</c:v>
                </c:pt>
                <c:pt idx="2">
                  <c:v>133.86000000000001</c:v>
                </c:pt>
                <c:pt idx="3">
                  <c:v>137.65</c:v>
                </c:pt>
                <c:pt idx="4">
                  <c:v>146.29</c:v>
                </c:pt>
              </c:numCache>
            </c:numRef>
          </c:val>
          <c:extLst>
            <c:ext xmlns:c16="http://schemas.microsoft.com/office/drawing/2014/chart" uri="{C3380CC4-5D6E-409C-BE32-E72D297353CC}">
              <c16:uniqueId val="{00000000-AD31-4527-8E5D-B93EC58C68A5}"/>
            </c:ext>
          </c:extLst>
        </c:ser>
        <c:dLbls>
          <c:showLegendKey val="0"/>
          <c:showVal val="0"/>
          <c:showCatName val="0"/>
          <c:showSerName val="0"/>
          <c:showPercent val="0"/>
          <c:showBubbleSize val="0"/>
        </c:dLbls>
        <c:gapWidth val="150"/>
        <c:axId val="119181312"/>
        <c:axId val="11918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extLst>
            <c:ext xmlns:c16="http://schemas.microsoft.com/office/drawing/2014/chart" uri="{C3380CC4-5D6E-409C-BE32-E72D297353CC}">
              <c16:uniqueId val="{00000001-AD31-4527-8E5D-B93EC58C68A5}"/>
            </c:ext>
          </c:extLst>
        </c:ser>
        <c:dLbls>
          <c:showLegendKey val="0"/>
          <c:showVal val="0"/>
          <c:showCatName val="0"/>
          <c:showSerName val="0"/>
          <c:showPercent val="0"/>
          <c:showBubbleSize val="0"/>
        </c:dLbls>
        <c:marker val="1"/>
        <c:smooth val="0"/>
        <c:axId val="119181312"/>
        <c:axId val="119183232"/>
      </c:lineChart>
      <c:dateAx>
        <c:axId val="119181312"/>
        <c:scaling>
          <c:orientation val="minMax"/>
        </c:scaling>
        <c:delete val="1"/>
        <c:axPos val="b"/>
        <c:numFmt formatCode="ge" sourceLinked="1"/>
        <c:majorTickMark val="none"/>
        <c:minorTickMark val="none"/>
        <c:tickLblPos val="none"/>
        <c:crossAx val="119183232"/>
        <c:crosses val="autoZero"/>
        <c:auto val="1"/>
        <c:lblOffset val="100"/>
        <c:baseTimeUnit val="years"/>
      </c:dateAx>
      <c:valAx>
        <c:axId val="11918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18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14" sqref="B14:BJ15"/>
    </sheetView>
  </sheetViews>
  <sheetFormatPr defaultColWidth="2.6640625" defaultRowHeight="13.2"/>
  <cols>
    <col min="1" max="1" width="2.6640625" style="3" customWidth="1"/>
    <col min="2" max="62" width="3.77734375" style="3" customWidth="1"/>
    <col min="63" max="63" width="2.6640625" style="3"/>
    <col min="64" max="78" width="3.109375" style="3" customWidth="1"/>
    <col min="79" max="79" width="4.44140625" style="3" bestFit="1" customWidth="1"/>
    <col min="80" max="80" width="2.6640625" style="3"/>
    <col min="81" max="82" width="4.44140625" style="3" bestFit="1" customWidth="1"/>
    <col min="83" max="16384" width="2.6640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鮭川村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122</v>
      </c>
      <c r="AE8" s="73"/>
      <c r="AF8" s="73"/>
      <c r="AG8" s="73"/>
      <c r="AH8" s="73"/>
      <c r="AI8" s="73"/>
      <c r="AJ8" s="73"/>
      <c r="AK8" s="4"/>
      <c r="AL8" s="67">
        <f>データ!S6</f>
        <v>4408</v>
      </c>
      <c r="AM8" s="67"/>
      <c r="AN8" s="67"/>
      <c r="AO8" s="67"/>
      <c r="AP8" s="67"/>
      <c r="AQ8" s="67"/>
      <c r="AR8" s="67"/>
      <c r="AS8" s="67"/>
      <c r="AT8" s="66">
        <f>データ!T6</f>
        <v>122.14</v>
      </c>
      <c r="AU8" s="66"/>
      <c r="AV8" s="66"/>
      <c r="AW8" s="66"/>
      <c r="AX8" s="66"/>
      <c r="AY8" s="66"/>
      <c r="AZ8" s="66"/>
      <c r="BA8" s="66"/>
      <c r="BB8" s="66">
        <f>データ!U6</f>
        <v>36.090000000000003</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40.29</v>
      </c>
      <c r="Q10" s="66"/>
      <c r="R10" s="66"/>
      <c r="S10" s="66"/>
      <c r="T10" s="66"/>
      <c r="U10" s="66"/>
      <c r="V10" s="66"/>
      <c r="W10" s="66">
        <f>データ!Q6</f>
        <v>100</v>
      </c>
      <c r="X10" s="66"/>
      <c r="Y10" s="66"/>
      <c r="Z10" s="66"/>
      <c r="AA10" s="66"/>
      <c r="AB10" s="66"/>
      <c r="AC10" s="66"/>
      <c r="AD10" s="67">
        <f>データ!R6</f>
        <v>2700</v>
      </c>
      <c r="AE10" s="67"/>
      <c r="AF10" s="67"/>
      <c r="AG10" s="67"/>
      <c r="AH10" s="67"/>
      <c r="AI10" s="67"/>
      <c r="AJ10" s="67"/>
      <c r="AK10" s="2"/>
      <c r="AL10" s="67">
        <f>データ!V6</f>
        <v>1754</v>
      </c>
      <c r="AM10" s="67"/>
      <c r="AN10" s="67"/>
      <c r="AO10" s="67"/>
      <c r="AP10" s="67"/>
      <c r="AQ10" s="67"/>
      <c r="AR10" s="67"/>
      <c r="AS10" s="67"/>
      <c r="AT10" s="66">
        <f>データ!W6</f>
        <v>1.35</v>
      </c>
      <c r="AU10" s="66"/>
      <c r="AV10" s="66"/>
      <c r="AW10" s="66"/>
      <c r="AX10" s="66"/>
      <c r="AY10" s="66"/>
      <c r="AZ10" s="66"/>
      <c r="BA10" s="66"/>
      <c r="BB10" s="66">
        <f>データ!X6</f>
        <v>1299.26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ColWidth="9" defaultRowHeight="13.2"/>
  <cols>
    <col min="1" max="1" width="9" style="3"/>
    <col min="2" max="144" width="11.8867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63665</v>
      </c>
      <c r="D6" s="33">
        <f t="shared" si="3"/>
        <v>47</v>
      </c>
      <c r="E6" s="33">
        <f t="shared" si="3"/>
        <v>17</v>
      </c>
      <c r="F6" s="33">
        <f t="shared" si="3"/>
        <v>5</v>
      </c>
      <c r="G6" s="33">
        <f t="shared" si="3"/>
        <v>0</v>
      </c>
      <c r="H6" s="33" t="str">
        <f t="shared" si="3"/>
        <v>山形県　鮭川村</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40.29</v>
      </c>
      <c r="Q6" s="34">
        <f t="shared" si="3"/>
        <v>100</v>
      </c>
      <c r="R6" s="34">
        <f t="shared" si="3"/>
        <v>2700</v>
      </c>
      <c r="S6" s="34">
        <f t="shared" si="3"/>
        <v>4408</v>
      </c>
      <c r="T6" s="34">
        <f t="shared" si="3"/>
        <v>122.14</v>
      </c>
      <c r="U6" s="34">
        <f t="shared" si="3"/>
        <v>36.090000000000003</v>
      </c>
      <c r="V6" s="34">
        <f t="shared" si="3"/>
        <v>1754</v>
      </c>
      <c r="W6" s="34">
        <f t="shared" si="3"/>
        <v>1.35</v>
      </c>
      <c r="X6" s="34">
        <f t="shared" si="3"/>
        <v>1299.26</v>
      </c>
      <c r="Y6" s="35">
        <f>IF(Y7="",NA(),Y7)</f>
        <v>62.42</v>
      </c>
      <c r="Z6" s="35">
        <f t="shared" ref="Z6:AH6" si="4">IF(Z7="",NA(),Z7)</f>
        <v>60.79</v>
      </c>
      <c r="AA6" s="35">
        <f t="shared" si="4"/>
        <v>88.93</v>
      </c>
      <c r="AB6" s="35">
        <f t="shared" si="4"/>
        <v>89.54</v>
      </c>
      <c r="AC6" s="35">
        <f t="shared" si="4"/>
        <v>103.26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77.709999999999994</v>
      </c>
      <c r="BR6" s="35">
        <f t="shared" ref="BR6:BZ6" si="8">IF(BR7="",NA(),BR7)</f>
        <v>77.7</v>
      </c>
      <c r="BS6" s="35">
        <f t="shared" si="8"/>
        <v>78.349999999999994</v>
      </c>
      <c r="BT6" s="35">
        <f t="shared" si="8"/>
        <v>75.2</v>
      </c>
      <c r="BU6" s="35">
        <f t="shared" si="8"/>
        <v>71.84</v>
      </c>
      <c r="BV6" s="35">
        <f t="shared" si="8"/>
        <v>51.03</v>
      </c>
      <c r="BW6" s="35">
        <f t="shared" si="8"/>
        <v>50.9</v>
      </c>
      <c r="BX6" s="35">
        <f t="shared" si="8"/>
        <v>50.82</v>
      </c>
      <c r="BY6" s="35">
        <f t="shared" si="8"/>
        <v>52.19</v>
      </c>
      <c r="BZ6" s="35">
        <f t="shared" si="8"/>
        <v>55.32</v>
      </c>
      <c r="CA6" s="34" t="str">
        <f>IF(CA7="","",IF(CA7="-","【-】","【"&amp;SUBSTITUTE(TEXT(CA7,"#,##0.00"),"-","△")&amp;"】"))</f>
        <v>【55.73】</v>
      </c>
      <c r="CB6" s="35">
        <f>IF(CB7="",NA(),CB7)</f>
        <v>132.41999999999999</v>
      </c>
      <c r="CC6" s="35">
        <f t="shared" ref="CC6:CK6" si="9">IF(CC7="",NA(),CC7)</f>
        <v>127.99</v>
      </c>
      <c r="CD6" s="35">
        <f t="shared" si="9"/>
        <v>133.86000000000001</v>
      </c>
      <c r="CE6" s="35">
        <f t="shared" si="9"/>
        <v>137.65</v>
      </c>
      <c r="CF6" s="35">
        <f t="shared" si="9"/>
        <v>146.29</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46.13</v>
      </c>
      <c r="CN6" s="35">
        <f t="shared" ref="CN6:CV6" si="10">IF(CN7="",NA(),CN7)</f>
        <v>45.4</v>
      </c>
      <c r="CO6" s="35">
        <f t="shared" si="10"/>
        <v>50.18</v>
      </c>
      <c r="CP6" s="35">
        <f t="shared" si="10"/>
        <v>50.43</v>
      </c>
      <c r="CQ6" s="35">
        <f t="shared" si="10"/>
        <v>50.43</v>
      </c>
      <c r="CR6" s="35">
        <f t="shared" si="10"/>
        <v>54.74</v>
      </c>
      <c r="CS6" s="35">
        <f t="shared" si="10"/>
        <v>53.78</v>
      </c>
      <c r="CT6" s="35">
        <f t="shared" si="10"/>
        <v>53.24</v>
      </c>
      <c r="CU6" s="35">
        <f t="shared" si="10"/>
        <v>52.31</v>
      </c>
      <c r="CV6" s="35">
        <f t="shared" si="10"/>
        <v>60.65</v>
      </c>
      <c r="CW6" s="34" t="str">
        <f>IF(CW7="","",IF(CW7="-","【-】","【"&amp;SUBSTITUTE(TEXT(CW7,"#,##0.00"),"-","△")&amp;"】"))</f>
        <v>【59.15】</v>
      </c>
      <c r="CX6" s="35">
        <f>IF(CX7="",NA(),CX7)</f>
        <v>74.48</v>
      </c>
      <c r="CY6" s="35">
        <f t="shared" ref="CY6:DG6" si="11">IF(CY7="",NA(),CY7)</f>
        <v>76.709999999999994</v>
      </c>
      <c r="CZ6" s="35">
        <f t="shared" si="11"/>
        <v>70.98</v>
      </c>
      <c r="DA6" s="35">
        <f t="shared" si="11"/>
        <v>72.87</v>
      </c>
      <c r="DB6" s="35">
        <f t="shared" si="11"/>
        <v>73.03</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63665</v>
      </c>
      <c r="D7" s="37">
        <v>47</v>
      </c>
      <c r="E7" s="37">
        <v>17</v>
      </c>
      <c r="F7" s="37">
        <v>5</v>
      </c>
      <c r="G7" s="37">
        <v>0</v>
      </c>
      <c r="H7" s="37" t="s">
        <v>110</v>
      </c>
      <c r="I7" s="37" t="s">
        <v>111</v>
      </c>
      <c r="J7" s="37" t="s">
        <v>112</v>
      </c>
      <c r="K7" s="37" t="s">
        <v>113</v>
      </c>
      <c r="L7" s="37" t="s">
        <v>114</v>
      </c>
      <c r="M7" s="37"/>
      <c r="N7" s="38" t="s">
        <v>115</v>
      </c>
      <c r="O7" s="38" t="s">
        <v>116</v>
      </c>
      <c r="P7" s="38">
        <v>40.29</v>
      </c>
      <c r="Q7" s="38">
        <v>100</v>
      </c>
      <c r="R7" s="38">
        <v>2700</v>
      </c>
      <c r="S7" s="38">
        <v>4408</v>
      </c>
      <c r="T7" s="38">
        <v>122.14</v>
      </c>
      <c r="U7" s="38">
        <v>36.090000000000003</v>
      </c>
      <c r="V7" s="38">
        <v>1754</v>
      </c>
      <c r="W7" s="38">
        <v>1.35</v>
      </c>
      <c r="X7" s="38">
        <v>1299.26</v>
      </c>
      <c r="Y7" s="38">
        <v>62.42</v>
      </c>
      <c r="Z7" s="38">
        <v>60.79</v>
      </c>
      <c r="AA7" s="38">
        <v>88.93</v>
      </c>
      <c r="AB7" s="38">
        <v>89.54</v>
      </c>
      <c r="AC7" s="38">
        <v>103.26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1197.82</v>
      </c>
      <c r="BL7" s="38">
        <v>1126.77</v>
      </c>
      <c r="BM7" s="38">
        <v>1044.8</v>
      </c>
      <c r="BN7" s="38">
        <v>1081.8</v>
      </c>
      <c r="BO7" s="38">
        <v>974.93</v>
      </c>
      <c r="BP7" s="38">
        <v>914.53</v>
      </c>
      <c r="BQ7" s="38">
        <v>77.709999999999994</v>
      </c>
      <c r="BR7" s="38">
        <v>77.7</v>
      </c>
      <c r="BS7" s="38">
        <v>78.349999999999994</v>
      </c>
      <c r="BT7" s="38">
        <v>75.2</v>
      </c>
      <c r="BU7" s="38">
        <v>71.84</v>
      </c>
      <c r="BV7" s="38">
        <v>51.03</v>
      </c>
      <c r="BW7" s="38">
        <v>50.9</v>
      </c>
      <c r="BX7" s="38">
        <v>50.82</v>
      </c>
      <c r="BY7" s="38">
        <v>52.19</v>
      </c>
      <c r="BZ7" s="38">
        <v>55.32</v>
      </c>
      <c r="CA7" s="38">
        <v>55.73</v>
      </c>
      <c r="CB7" s="38">
        <v>132.41999999999999</v>
      </c>
      <c r="CC7" s="38">
        <v>127.99</v>
      </c>
      <c r="CD7" s="38">
        <v>133.86000000000001</v>
      </c>
      <c r="CE7" s="38">
        <v>137.65</v>
      </c>
      <c r="CF7" s="38">
        <v>146.29</v>
      </c>
      <c r="CG7" s="38">
        <v>289.60000000000002</v>
      </c>
      <c r="CH7" s="38">
        <v>293.27</v>
      </c>
      <c r="CI7" s="38">
        <v>300.52</v>
      </c>
      <c r="CJ7" s="38">
        <v>296.14</v>
      </c>
      <c r="CK7" s="38">
        <v>283.17</v>
      </c>
      <c r="CL7" s="38">
        <v>276.77999999999997</v>
      </c>
      <c r="CM7" s="38">
        <v>46.13</v>
      </c>
      <c r="CN7" s="38">
        <v>45.4</v>
      </c>
      <c r="CO7" s="38">
        <v>50.18</v>
      </c>
      <c r="CP7" s="38">
        <v>50.43</v>
      </c>
      <c r="CQ7" s="38">
        <v>50.43</v>
      </c>
      <c r="CR7" s="38">
        <v>54.74</v>
      </c>
      <c r="CS7" s="38">
        <v>53.78</v>
      </c>
      <c r="CT7" s="38">
        <v>53.24</v>
      </c>
      <c r="CU7" s="38">
        <v>52.31</v>
      </c>
      <c r="CV7" s="38">
        <v>60.65</v>
      </c>
      <c r="CW7" s="38">
        <v>59.15</v>
      </c>
      <c r="CX7" s="38">
        <v>74.48</v>
      </c>
      <c r="CY7" s="38">
        <v>76.709999999999994</v>
      </c>
      <c r="CZ7" s="38">
        <v>70.98</v>
      </c>
      <c r="DA7" s="38">
        <v>72.87</v>
      </c>
      <c r="DB7" s="38">
        <v>73.03</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総務課ユーザ</cp:lastModifiedBy>
  <cp:lastPrinted>2018-02-19T02:38:21Z</cp:lastPrinted>
  <dcterms:created xsi:type="dcterms:W3CDTF">2017-12-25T02:25:21Z</dcterms:created>
  <dcterms:modified xsi:type="dcterms:W3CDTF">2018-02-19T04:41:53Z</dcterms:modified>
  <cp:category/>
</cp:coreProperties>
</file>