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<sst xmlns="http://schemas.openxmlformats.org/spreadsheetml/2006/main" count="221" uniqueCount="111">
  <si>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</si>
  <si>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</si>
  <si>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</si>
  <si>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</si>
  <si>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</si>
  <si>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</si>
  <si>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</si>
  <si>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</si>
  <si>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</si>
  <si>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</si>
  <si>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</si>
  <si>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</si>
  <si>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</si>
  <si>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</si>
  <si>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</si>
  <si>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</si>
  <si>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</si>
  <si>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</si>
  <si>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</si>
  <si>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</si>
  <si>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</si>
  <si>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</si>
  <si>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</si>
  <si>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</si>
  <si>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</si>
  <si>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</si>
  <si>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</si>
  <si>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</si>
  <si>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</si>
  <si>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</si>
  <si>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</si>
  <si>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</si>
  <si>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</si>
  <si>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</si>
  <si>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</si>
  <si>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</si>
  <si>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</si>
  <si>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</si>
  <si>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</si>
  <si>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</si>
  <si>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</si>
  <si>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</si>
  <si>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</si>
  <si>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</si>
  <si>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</si>
  <si>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</si>
  <si>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</si>
  <si>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</si>
  <si>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</si>
  <si>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</si>
  <si>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</si>
  <si>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</si>
  <si>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</si>
  <si>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</si>
  <si>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</si>
  <si>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</si>
  <si>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</si>
  <si>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</si>
  <si>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</si>
  <si>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</si>
  <si>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</si>
  <si>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</si>
  <si>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</si>
  <si>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</si>
  <si>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</si>
  <si>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</si>
  <si>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</si>
  <si>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</si>
  <si>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</si>
  <si>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</si>
  <si>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</si>
  <si>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</si>
  <si>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</si>
  <si>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</si>
  <si>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</si>
  <si>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</si>
  <si>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</si>
  <si>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</si>
  <si>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</si>
  <si>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</si>
  <si>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</si>
  <si>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</si>
  <si>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</si>
  <si>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</si>
  <si>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</si>
  <si>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</si>
  <si>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</si>
  <si>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</si>
  <si>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</si>
  <si>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</si>
  <si>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</si>
  <si>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</si>
  <si>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</si>
  <si>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</si>
  <si>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</si>
  <si>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</si>
  <si>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白鷹町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</si>
  <si>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</si>
  <si>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</si>
  <si>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</si>
  <si>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</si>
  <si>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</si>
  <si>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</si>
  <si>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</si>
  <si>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</si>
  <si>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</si>
  <si>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</si>
  <si>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</si>
  <si>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については、１００％を下回っているものの、平成２６年度末と比較すると上昇傾向にあり経営は改善しています。④企業債残高対事業規模比率については、経年で比較すると低い数値となっていますが、これは、企業債の規模が収入に見合ったものであると考えます。⑤経費回収率については、類似団体と比較すると大きく上回っており、下水道使用料だけでは賄えていないものの、今後は適正な使用料の確保と汚水処理費を削減していけば、さらに増加していくものと推察されます。⑥汚水処理原価については、類似団体と比較すると低い数値となっており、コスト削減に結びついていると考えられます。⑦施設利用率については、類似団体と比較すると、高い数値となっており適正であると考えます。⑧水洗化率については、類似団体と比較すると低い数値となっていますが、経年で見た場合右肩上がりに推移しており、今後も増加するものと推察されます。</t>
    <rPh sb="1" eb="4">
      <t>シュウエキテキ</t>
    </rPh>
    <rPh sb="4" eb="6">
      <t>シュウシ</t>
    </rPh>
    <rPh sb="6" eb="8">
      <t>ヒリツ</t>
    </rPh>
    <rPh sb="19" eb="21">
      <t>シタマワ</t>
    </rPh>
    <rPh sb="29" eb="31">
      <t>ヘイセイ</t>
    </rPh>
    <rPh sb="33" eb="36">
      <t>ネンドマツ</t>
    </rPh>
    <rPh sb="37" eb="39">
      <t>ヒカク</t>
    </rPh>
    <rPh sb="42" eb="44">
      <t>ジョウショウ</t>
    </rPh>
    <rPh sb="44" eb="46">
      <t>ケイコウ</t>
    </rPh>
    <rPh sb="49" eb="51">
      <t>ケイエイ</t>
    </rPh>
    <rPh sb="52" eb="54">
      <t>カイゼン</t>
    </rPh>
    <rPh sb="61" eb="63">
      <t>キギョウ</t>
    </rPh>
    <rPh sb="63" eb="64">
      <t>サイ</t>
    </rPh>
    <rPh sb="64" eb="66">
      <t>ザンダカ</t>
    </rPh>
    <rPh sb="66" eb="67">
      <t>タイ</t>
    </rPh>
    <rPh sb="67" eb="69">
      <t>ジギョウ</t>
    </rPh>
    <rPh sb="69" eb="71">
      <t>キボ</t>
    </rPh>
    <rPh sb="71" eb="73">
      <t>ヒリツ</t>
    </rPh>
    <rPh sb="79" eb="81">
      <t>ケイネン</t>
    </rPh>
    <rPh sb="82" eb="84">
      <t>ヒカク</t>
    </rPh>
    <rPh sb="87" eb="88">
      <t>ヒク</t>
    </rPh>
    <rPh sb="89" eb="91">
      <t>スウチ</t>
    </rPh>
    <rPh sb="104" eb="106">
      <t>キギョウ</t>
    </rPh>
    <rPh sb="106" eb="107">
      <t>サイ</t>
    </rPh>
    <rPh sb="108" eb="110">
      <t>キボ</t>
    </rPh>
    <rPh sb="111" eb="113">
      <t>シュウニュウ</t>
    </rPh>
    <rPh sb="114" eb="116">
      <t>ミア</t>
    </rPh>
    <rPh sb="124" eb="125">
      <t>カンガ</t>
    </rPh>
    <rPh sb="130" eb="132">
      <t>ケイヒ</t>
    </rPh>
    <rPh sb="132" eb="134">
      <t>カイシュウ</t>
    </rPh>
    <rPh sb="134" eb="135">
      <t>リツ</t>
    </rPh>
    <rPh sb="141" eb="143">
      <t>ルイジ</t>
    </rPh>
    <rPh sb="143" eb="145">
      <t>ダンタイ</t>
    </rPh>
    <rPh sb="146" eb="148">
      <t>ヒカク</t>
    </rPh>
    <rPh sb="151" eb="152">
      <t>オオ</t>
    </rPh>
    <rPh sb="154" eb="156">
      <t>ウワマワ</t>
    </rPh>
    <rPh sb="161" eb="164">
      <t>ゲスイドウ</t>
    </rPh>
    <rPh sb="164" eb="167">
      <t>シヨウリョウ</t>
    </rPh>
    <rPh sb="171" eb="172">
      <t>マカナ</t>
    </rPh>
    <rPh sb="181" eb="183">
      <t>コンゴ</t>
    </rPh>
    <rPh sb="184" eb="186">
      <t>テキセイ</t>
    </rPh>
    <rPh sb="187" eb="190">
      <t>シヨウリョウ</t>
    </rPh>
    <rPh sb="191" eb="193">
      <t>カクホ</t>
    </rPh>
    <rPh sb="194" eb="196">
      <t>オスイ</t>
    </rPh>
    <rPh sb="196" eb="198">
      <t>ショリ</t>
    </rPh>
    <rPh sb="198" eb="199">
      <t>ヒ</t>
    </rPh>
    <rPh sb="200" eb="202">
      <t>サクゲン</t>
    </rPh>
    <rPh sb="211" eb="213">
      <t>ゾウカ</t>
    </rPh>
    <rPh sb="220" eb="222">
      <t>スイサツ</t>
    </rPh>
    <rPh sb="228" eb="230">
      <t>オスイ</t>
    </rPh>
    <rPh sb="230" eb="232">
      <t>ショリ</t>
    </rPh>
    <rPh sb="232" eb="234">
      <t>ゲンカ</t>
    </rPh>
    <rPh sb="240" eb="242">
      <t>ルイジ</t>
    </rPh>
    <rPh sb="242" eb="244">
      <t>ダンタイ</t>
    </rPh>
    <rPh sb="245" eb="247">
      <t>ヒカク</t>
    </rPh>
    <rPh sb="250" eb="251">
      <t>ヒク</t>
    </rPh>
    <rPh sb="252" eb="254">
      <t>スウチ</t>
    </rPh>
    <rPh sb="264" eb="266">
      <t>サクゲン</t>
    </rPh>
    <rPh sb="267" eb="268">
      <t>ムス</t>
    </rPh>
    <rPh sb="275" eb="276">
      <t>カンガ</t>
    </rPh>
    <rPh sb="283" eb="285">
      <t>シセツ</t>
    </rPh>
    <rPh sb="285" eb="288">
      <t>リヨウリツ</t>
    </rPh>
    <rPh sb="294" eb="296">
      <t>ルイジ</t>
    </rPh>
    <rPh sb="296" eb="298">
      <t>ダンタイ</t>
    </rPh>
    <rPh sb="299" eb="301">
      <t>ヒカク</t>
    </rPh>
    <rPh sb="305" eb="306">
      <t>タカ</t>
    </rPh>
    <rPh sb="307" eb="309">
      <t>スウチ</t>
    </rPh>
    <rPh sb="315" eb="317">
      <t>テキセイ</t>
    </rPh>
    <rPh sb="321" eb="322">
      <t>カンガ</t>
    </rPh>
    <rPh sb="327" eb="330">
      <t>スイセンカ</t>
    </rPh>
    <rPh sb="330" eb="331">
      <t>リツ</t>
    </rPh>
    <rPh sb="337" eb="341">
      <t>ルイジダンタイ</t>
    </rPh>
    <rPh sb="342" eb="344">
      <t>ヒカク</t>
    </rPh>
    <rPh sb="347" eb="348">
      <t>ヒク</t>
    </rPh>
    <rPh sb="349" eb="351">
      <t>スウチ</t>
    </rPh>
    <rPh sb="360" eb="362">
      <t>ケイネン</t>
    </rPh>
    <rPh sb="363" eb="364">
      <t>ミ</t>
    </rPh>
    <rPh sb="365" eb="367">
      <t>バアイ</t>
    </rPh>
    <rPh sb="367" eb="369">
      <t>ミギカタ</t>
    </rPh>
    <rPh sb="369" eb="370">
      <t>ア</t>
    </rPh>
    <rPh sb="373" eb="375">
      <t>スイイ</t>
    </rPh>
    <rPh sb="380" eb="382">
      <t>コンゴ</t>
    </rPh>
    <rPh sb="383" eb="385">
      <t>ゾウカ</t>
    </rPh>
    <rPh sb="390" eb="392">
      <t>スイサツ</t>
    </rPh>
    <phoneticPr fontId="4"/>
  </si>
  <si>
    <t>この事業においては、経年で比較すると経費回収率が高く、使用料収入でだいぶ賄えている状況にあります。しかし、水洗化率で見れば年々右肩上がりではあるものの、類似団体と比較するとまだまだ低い数値となっております。今後は、適正な料金収入の確保と維持管理費の削減、また、有収水量を確保するためにも、下水道加入促進を啓蒙していきます。汚水枝線工事についても今後計画的に実施していきます。</t>
    <rPh sb="2" eb="4">
      <t>ジギョウ</t>
    </rPh>
    <rPh sb="10" eb="12">
      <t>ケイネン</t>
    </rPh>
    <rPh sb="13" eb="15">
      <t>ヒカク</t>
    </rPh>
    <rPh sb="18" eb="23">
      <t>ケイヒカイシュウリツ</t>
    </rPh>
    <rPh sb="24" eb="25">
      <t>タカ</t>
    </rPh>
    <rPh sb="27" eb="30">
      <t>シヨウリョウ</t>
    </rPh>
    <rPh sb="30" eb="32">
      <t>シュウニュウ</t>
    </rPh>
    <rPh sb="36" eb="37">
      <t>マカナ</t>
    </rPh>
    <rPh sb="41" eb="43">
      <t>ジョウキョウ</t>
    </rPh>
    <rPh sb="53" eb="56">
      <t>スイセンカ</t>
    </rPh>
    <rPh sb="56" eb="57">
      <t>リツ</t>
    </rPh>
    <rPh sb="58" eb="59">
      <t>ミ</t>
    </rPh>
    <rPh sb="61" eb="63">
      <t>ネンネン</t>
    </rPh>
    <rPh sb="63" eb="65">
      <t>ミギカタ</t>
    </rPh>
    <rPh sb="65" eb="66">
      <t>ア</t>
    </rPh>
    <rPh sb="76" eb="78">
      <t>ルイジ</t>
    </rPh>
    <rPh sb="78" eb="80">
      <t>ダンタイ</t>
    </rPh>
    <rPh sb="81" eb="83">
      <t>ヒカク</t>
    </rPh>
    <rPh sb="90" eb="91">
      <t>ヒク</t>
    </rPh>
    <rPh sb="92" eb="94">
      <t>スウチ</t>
    </rPh>
    <rPh sb="103" eb="105">
      <t>コンゴ</t>
    </rPh>
    <rPh sb="107" eb="109">
      <t>テキセイ</t>
    </rPh>
    <rPh sb="110" eb="112">
      <t>リョウキン</t>
    </rPh>
    <rPh sb="112" eb="114">
      <t>シュウニュウ</t>
    </rPh>
    <rPh sb="115" eb="117">
      <t>カクホ</t>
    </rPh>
    <rPh sb="118" eb="123">
      <t>イジカンリヒ</t>
    </rPh>
    <rPh sb="124" eb="126">
      <t>サクゲン</t>
    </rPh>
    <rPh sb="130" eb="132">
      <t>ユウシュウ</t>
    </rPh>
    <rPh sb="132" eb="134">
      <t>スイリョウ</t>
    </rPh>
    <rPh sb="135" eb="137">
      <t>カクホ</t>
    </rPh>
    <rPh sb="144" eb="147">
      <t>ゲスイドウ</t>
    </rPh>
    <rPh sb="147" eb="149">
      <t>カニュウ</t>
    </rPh>
    <rPh sb="149" eb="151">
      <t>ソクシン</t>
    </rPh>
    <rPh sb="152" eb="154">
      <t>ケイモウ</t>
    </rPh>
    <rPh sb="161" eb="163">
      <t>オスイ</t>
    </rPh>
    <rPh sb="163" eb="164">
      <t>エダ</t>
    </rPh>
    <rPh sb="164" eb="165">
      <t>セン</t>
    </rPh>
    <rPh sb="165" eb="167">
      <t>コウジ</t>
    </rPh>
    <rPh sb="172" eb="174">
      <t>コンゴ</t>
    </rPh>
    <rPh sb="174" eb="177">
      <t>ケイカクテキ</t>
    </rPh>
    <rPh sb="178" eb="180">
      <t>ジッシ</t>
    </rPh>
    <phoneticPr fontId="4"/>
  </si>
  <si>
    <t>管渠については、経年劣化により老朽化が激しい状況にあります。それを解消するため、平成29年度より長寿命化計画に基づき、マンホール蓋の更新工事を実施していきます。また、汚水枝線工事については、老朽化した汚水桝を新しい汚水桝に計画的に取り替えていく予定です。</t>
    <rPh sb="0" eb="2">
      <t>カンキョ</t>
    </rPh>
    <rPh sb="8" eb="10">
      <t>ケイネン</t>
    </rPh>
    <rPh sb="10" eb="12">
      <t>レッカ</t>
    </rPh>
    <rPh sb="15" eb="18">
      <t>ロウキュウカ</t>
    </rPh>
    <rPh sb="19" eb="20">
      <t>ハゲ</t>
    </rPh>
    <rPh sb="22" eb="24">
      <t>ジョウキョウ</t>
    </rPh>
    <rPh sb="33" eb="35">
      <t>カイショウ</t>
    </rPh>
    <rPh sb="40" eb="42">
      <t>ヘイセイ</t>
    </rPh>
    <rPh sb="44" eb="46">
      <t>ネンド</t>
    </rPh>
    <rPh sb="48" eb="49">
      <t>チョウ</t>
    </rPh>
    <rPh sb="49" eb="52">
      <t>ジュミョウカ</t>
    </rPh>
    <rPh sb="52" eb="54">
      <t>ケイカク</t>
    </rPh>
    <rPh sb="55" eb="56">
      <t>モト</t>
    </rPh>
    <rPh sb="64" eb="65">
      <t>フタ</t>
    </rPh>
    <rPh sb="66" eb="68">
      <t>コウシン</t>
    </rPh>
    <rPh sb="68" eb="70">
      <t>コウジ</t>
    </rPh>
    <rPh sb="71" eb="73">
      <t>ジッシ</t>
    </rPh>
    <rPh sb="83" eb="85">
      <t>オスイ</t>
    </rPh>
    <rPh sb="85" eb="86">
      <t>エダ</t>
    </rPh>
    <rPh sb="86" eb="87">
      <t>セン</t>
    </rPh>
    <rPh sb="87" eb="89">
      <t>コウジ</t>
    </rPh>
    <rPh sb="95" eb="98">
      <t>ロウキュウカ</t>
    </rPh>
    <rPh sb="100" eb="102">
      <t>オスイ</t>
    </rPh>
    <rPh sb="102" eb="103">
      <t>マス</t>
    </rPh>
    <rPh sb="104" eb="105">
      <t>アタラ</t>
    </rPh>
    <rPh sb="107" eb="110">
      <t>オスイマス</t>
    </rPh>
    <rPh sb="111" eb="114">
      <t>ケイカクテキ</t>
    </rPh>
    <rPh sb="115" eb="116">
      <t>ト</t>
    </rPh>
    <rPh sb="117" eb="118">
      <t>カ</t>
    </rPh>
    <rPh sb="122" eb="124">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</si>
</sst>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9597696"/>
        <c:axId val="29600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0.11</c:v>
                </c:pt>
                <c:pt idx="2">
                  <c:v>0.05</c:v>
                </c:pt>
                <c:pt idx="3">
                  <c:v>0.04</c:v>
                </c:pt>
                <c:pt idx="4">
                  <c:v>0.15</c:v>
                </c:pt>
              </c:numCache>
            </c:numRef>
          </c:val>
          <c:smooth val="0"/>
        </c:ser>
        <c:dLbls>
          <c:showLegendKey val="0"/>
          <c:showVal val="0"/>
          <c:showCatName val="0"/>
          <c:showSerName val="0"/>
          <c:showPercent val="0"/>
          <c:showBubbleSize val="0"/>
        </c:dLbls>
        <c:marker val="1"/>
        <c:smooth val="0"/>
        <c:axId val="29597696"/>
        <c:axId val="29600384"/>
      </c:lineChart>
      <c:dateAx>
        <c:axId val="29597696"/>
        <c:scaling>
          <c:orientation val="minMax"/>
        </c:scaling>
        <c:delete val="1"/>
        <c:axPos val="b"/>
        <c:numFmt formatCode="ge" sourceLinked="1"/>
        <c:majorTickMark val="none"/>
        <c:minorTickMark val="none"/>
        <c:tickLblPos val="none"/>
        <c:crossAx val="29600384"/>
        <c:crosses val="autoZero"/>
        <c:auto val="1"/>
        <c:lblOffset val="100"/>
        <c:baseTimeUnit val="years"/>
      </c:dateAx>
      <c:valAx>
        <c:axId val="2960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59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49.39</c:v>
                </c:pt>
                <c:pt idx="1">
                  <c:v>50.04</c:v>
                </c:pt>
                <c:pt idx="2">
                  <c:v>51.26</c:v>
                </c:pt>
                <c:pt idx="3">
                  <c:v>50.69</c:v>
                </c:pt>
                <c:pt idx="4">
                  <c:v>48.67</c:v>
                </c:pt>
              </c:numCache>
            </c:numRef>
          </c:val>
        </c:ser>
        <c:dLbls>
          <c:showLegendKey val="0"/>
          <c:showVal val="0"/>
          <c:showCatName val="0"/>
          <c:showSerName val="0"/>
          <c:showPercent val="0"/>
          <c:showBubbleSize val="0"/>
        </c:dLbls>
        <c:gapWidth val="150"/>
        <c:axId val="28992256"/>
        <c:axId val="28994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41.59</c:v>
                </c:pt>
                <c:pt idx="1">
                  <c:v>42.31</c:v>
                </c:pt>
                <c:pt idx="2">
                  <c:v>43.65</c:v>
                </c:pt>
                <c:pt idx="3">
                  <c:v>43.58</c:v>
                </c:pt>
                <c:pt idx="4">
                  <c:v>41.35</c:v>
                </c:pt>
              </c:numCache>
            </c:numRef>
          </c:val>
          <c:smooth val="0"/>
        </c:ser>
        <c:dLbls>
          <c:showLegendKey val="0"/>
          <c:showVal val="0"/>
          <c:showCatName val="0"/>
          <c:showSerName val="0"/>
          <c:showPercent val="0"/>
          <c:showBubbleSize val="0"/>
        </c:dLbls>
        <c:marker val="1"/>
        <c:smooth val="0"/>
        <c:axId val="28992256"/>
        <c:axId val="28994176"/>
      </c:lineChart>
      <c:dateAx>
        <c:axId val="28992256"/>
        <c:scaling>
          <c:orientation val="minMax"/>
        </c:scaling>
        <c:delete val="1"/>
        <c:axPos val="b"/>
        <c:numFmt formatCode="ge" sourceLinked="1"/>
        <c:majorTickMark val="none"/>
        <c:minorTickMark val="none"/>
        <c:tickLblPos val="none"/>
        <c:crossAx val="28994176"/>
        <c:crosses val="autoZero"/>
        <c:auto val="1"/>
        <c:lblOffset val="100"/>
        <c:baseTimeUnit val="years"/>
      </c:dateAx>
      <c:valAx>
        <c:axId val="28994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992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73.599999999999994</c:v>
                </c:pt>
                <c:pt idx="1">
                  <c:v>75.56</c:v>
                </c:pt>
                <c:pt idx="2">
                  <c:v>78.180000000000007</c:v>
                </c:pt>
                <c:pt idx="3">
                  <c:v>79.2</c:v>
                </c:pt>
                <c:pt idx="4">
                  <c:v>80.16</c:v>
                </c:pt>
              </c:numCache>
            </c:numRef>
          </c:val>
        </c:ser>
        <c:dLbls>
          <c:showLegendKey val="0"/>
          <c:showVal val="0"/>
          <c:showCatName val="0"/>
          <c:showSerName val="0"/>
          <c:showPercent val="0"/>
          <c:showBubbleSize val="0"/>
        </c:dLbls>
        <c:gapWidth val="150"/>
        <c:axId val="29032832"/>
        <c:axId val="2903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80.47</c:v>
                </c:pt>
                <c:pt idx="1">
                  <c:v>81.3</c:v>
                </c:pt>
                <c:pt idx="2">
                  <c:v>82.2</c:v>
                </c:pt>
                <c:pt idx="3">
                  <c:v>82.35</c:v>
                </c:pt>
                <c:pt idx="4">
                  <c:v>82.9</c:v>
                </c:pt>
              </c:numCache>
            </c:numRef>
          </c:val>
          <c:smooth val="0"/>
        </c:ser>
        <c:dLbls>
          <c:showLegendKey val="0"/>
          <c:showVal val="0"/>
          <c:showCatName val="0"/>
          <c:showSerName val="0"/>
          <c:showPercent val="0"/>
          <c:showBubbleSize val="0"/>
        </c:dLbls>
        <c:marker val="1"/>
        <c:smooth val="0"/>
        <c:axId val="29032832"/>
        <c:axId val="29034752"/>
      </c:lineChart>
      <c:dateAx>
        <c:axId val="29032832"/>
        <c:scaling>
          <c:orientation val="minMax"/>
        </c:scaling>
        <c:delete val="1"/>
        <c:axPos val="b"/>
        <c:numFmt formatCode="ge" sourceLinked="1"/>
        <c:majorTickMark val="none"/>
        <c:minorTickMark val="none"/>
        <c:tickLblPos val="none"/>
        <c:crossAx val="29034752"/>
        <c:crosses val="autoZero"/>
        <c:auto val="1"/>
        <c:lblOffset val="100"/>
        <c:baseTimeUnit val="years"/>
      </c:dateAx>
      <c:valAx>
        <c:axId val="2903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903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94.1</c:v>
                </c:pt>
                <c:pt idx="1">
                  <c:v>93.88</c:v>
                </c:pt>
                <c:pt idx="2">
                  <c:v>94.87</c:v>
                </c:pt>
                <c:pt idx="3">
                  <c:v>93.9</c:v>
                </c:pt>
                <c:pt idx="4">
                  <c:v>94.36</c:v>
                </c:pt>
              </c:numCache>
            </c:numRef>
          </c:val>
        </c:ser>
        <c:dLbls>
          <c:showLegendKey val="0"/>
          <c:showVal val="0"/>
          <c:showCatName val="0"/>
          <c:showSerName val="0"/>
          <c:showPercent val="0"/>
          <c:showBubbleSize val="0"/>
        </c:dLbls>
        <c:gapWidth val="150"/>
        <c:axId val="103047552"/>
        <c:axId val="10304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047552"/>
        <c:axId val="103049472"/>
      </c:lineChart>
      <c:dateAx>
        <c:axId val="103047552"/>
        <c:scaling>
          <c:orientation val="minMax"/>
        </c:scaling>
        <c:delete val="1"/>
        <c:axPos val="b"/>
        <c:numFmt formatCode="ge" sourceLinked="1"/>
        <c:majorTickMark val="none"/>
        <c:minorTickMark val="none"/>
        <c:tickLblPos val="none"/>
        <c:crossAx val="103049472"/>
        <c:crosses val="autoZero"/>
        <c:auto val="1"/>
        <c:lblOffset val="100"/>
        <c:baseTimeUnit val="years"/>
      </c:dateAx>
      <c:valAx>
        <c:axId val="10304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047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418432"/>
        <c:axId val="2842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418432"/>
        <c:axId val="28420352"/>
      </c:lineChart>
      <c:dateAx>
        <c:axId val="28418432"/>
        <c:scaling>
          <c:orientation val="minMax"/>
        </c:scaling>
        <c:delete val="1"/>
        <c:axPos val="b"/>
        <c:numFmt formatCode="ge" sourceLinked="1"/>
        <c:majorTickMark val="none"/>
        <c:minorTickMark val="none"/>
        <c:tickLblPos val="none"/>
        <c:crossAx val="28420352"/>
        <c:crosses val="autoZero"/>
        <c:auto val="1"/>
        <c:lblOffset val="100"/>
        <c:baseTimeUnit val="years"/>
      </c:dateAx>
      <c:valAx>
        <c:axId val="2842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418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704768"/>
        <c:axId val="2870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704768"/>
        <c:axId val="28706688"/>
      </c:lineChart>
      <c:dateAx>
        <c:axId val="28704768"/>
        <c:scaling>
          <c:orientation val="minMax"/>
        </c:scaling>
        <c:delete val="1"/>
        <c:axPos val="b"/>
        <c:numFmt formatCode="ge" sourceLinked="1"/>
        <c:majorTickMark val="none"/>
        <c:minorTickMark val="none"/>
        <c:tickLblPos val="none"/>
        <c:crossAx val="28706688"/>
        <c:crosses val="autoZero"/>
        <c:auto val="1"/>
        <c:lblOffset val="100"/>
        <c:baseTimeUnit val="years"/>
      </c:dateAx>
      <c:valAx>
        <c:axId val="28706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0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721152"/>
        <c:axId val="28723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721152"/>
        <c:axId val="28723072"/>
      </c:lineChart>
      <c:dateAx>
        <c:axId val="28721152"/>
        <c:scaling>
          <c:orientation val="minMax"/>
        </c:scaling>
        <c:delete val="1"/>
        <c:axPos val="b"/>
        <c:numFmt formatCode="ge" sourceLinked="1"/>
        <c:majorTickMark val="none"/>
        <c:minorTickMark val="none"/>
        <c:tickLblPos val="none"/>
        <c:crossAx val="28723072"/>
        <c:crosses val="autoZero"/>
        <c:auto val="1"/>
        <c:lblOffset val="100"/>
        <c:baseTimeUnit val="years"/>
      </c:dateAx>
      <c:valAx>
        <c:axId val="2872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2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8745088"/>
        <c:axId val="2875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8745088"/>
        <c:axId val="28751360"/>
      </c:lineChart>
      <c:dateAx>
        <c:axId val="28745088"/>
        <c:scaling>
          <c:orientation val="minMax"/>
        </c:scaling>
        <c:delete val="1"/>
        <c:axPos val="b"/>
        <c:numFmt formatCode="ge" sourceLinked="1"/>
        <c:majorTickMark val="none"/>
        <c:minorTickMark val="none"/>
        <c:tickLblPos val="none"/>
        <c:crossAx val="28751360"/>
        <c:crosses val="autoZero"/>
        <c:auto val="1"/>
        <c:lblOffset val="100"/>
        <c:baseTimeUnit val="years"/>
      </c:dateAx>
      <c:valAx>
        <c:axId val="2875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4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776.27</c:v>
                </c:pt>
                <c:pt idx="1">
                  <c:v>864.77</c:v>
                </c:pt>
                <c:pt idx="2">
                  <c:v>716.86</c:v>
                </c:pt>
                <c:pt idx="3">
                  <c:v>750.51</c:v>
                </c:pt>
                <c:pt idx="4">
                  <c:v>676.56</c:v>
                </c:pt>
              </c:numCache>
            </c:numRef>
          </c:val>
        </c:ser>
        <c:dLbls>
          <c:showLegendKey val="0"/>
          <c:showVal val="0"/>
          <c:showCatName val="0"/>
          <c:showSerName val="0"/>
          <c:showPercent val="0"/>
          <c:showBubbleSize val="0"/>
        </c:dLbls>
        <c:gapWidth val="150"/>
        <c:axId val="28761088"/>
        <c:axId val="2884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1764.87</c:v>
                </c:pt>
                <c:pt idx="1">
                  <c:v>1622.51</c:v>
                </c:pt>
                <c:pt idx="2">
                  <c:v>1569.13</c:v>
                </c:pt>
                <c:pt idx="3">
                  <c:v>1436</c:v>
                </c:pt>
                <c:pt idx="4">
                  <c:v>2101.98</c:v>
                </c:pt>
              </c:numCache>
            </c:numRef>
          </c:val>
          <c:smooth val="0"/>
        </c:ser>
        <c:dLbls>
          <c:showLegendKey val="0"/>
          <c:showVal val="0"/>
          <c:showCatName val="0"/>
          <c:showSerName val="0"/>
          <c:showPercent val="0"/>
          <c:showBubbleSize val="0"/>
        </c:dLbls>
        <c:marker val="1"/>
        <c:smooth val="0"/>
        <c:axId val="28761088"/>
        <c:axId val="28845184"/>
      </c:lineChart>
      <c:dateAx>
        <c:axId val="28761088"/>
        <c:scaling>
          <c:orientation val="minMax"/>
        </c:scaling>
        <c:delete val="1"/>
        <c:axPos val="b"/>
        <c:numFmt formatCode="ge" sourceLinked="1"/>
        <c:majorTickMark val="none"/>
        <c:minorTickMark val="none"/>
        <c:tickLblPos val="none"/>
        <c:crossAx val="28845184"/>
        <c:crosses val="autoZero"/>
        <c:auto val="1"/>
        <c:lblOffset val="100"/>
        <c:baseTimeUnit val="years"/>
      </c:dateAx>
      <c:valAx>
        <c:axId val="2884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76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76.53</c:v>
                </c:pt>
                <c:pt idx="1">
                  <c:v>80.430000000000007</c:v>
                </c:pt>
                <c:pt idx="2">
                  <c:v>82.11</c:v>
                </c:pt>
                <c:pt idx="3">
                  <c:v>80.8</c:v>
                </c:pt>
                <c:pt idx="4">
                  <c:v>81.81</c:v>
                </c:pt>
              </c:numCache>
            </c:numRef>
          </c:val>
        </c:ser>
        <c:dLbls>
          <c:showLegendKey val="0"/>
          <c:showVal val="0"/>
          <c:showCatName val="0"/>
          <c:showSerName val="0"/>
          <c:showPercent val="0"/>
          <c:showBubbleSize val="0"/>
        </c:dLbls>
        <c:gapWidth val="150"/>
        <c:axId val="28854144"/>
        <c:axId val="2885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60.75</c:v>
                </c:pt>
                <c:pt idx="1">
                  <c:v>62.83</c:v>
                </c:pt>
                <c:pt idx="2">
                  <c:v>64.63</c:v>
                </c:pt>
                <c:pt idx="3">
                  <c:v>66.56</c:v>
                </c:pt>
                <c:pt idx="4">
                  <c:v>66.22</c:v>
                </c:pt>
              </c:numCache>
            </c:numRef>
          </c:val>
          <c:smooth val="0"/>
        </c:ser>
        <c:dLbls>
          <c:showLegendKey val="0"/>
          <c:showVal val="0"/>
          <c:showCatName val="0"/>
          <c:showSerName val="0"/>
          <c:showPercent val="0"/>
          <c:showBubbleSize val="0"/>
        </c:dLbls>
        <c:marker val="1"/>
        <c:smooth val="0"/>
        <c:axId val="28854144"/>
        <c:axId val="28856320"/>
      </c:lineChart>
      <c:dateAx>
        <c:axId val="28854144"/>
        <c:scaling>
          <c:orientation val="minMax"/>
        </c:scaling>
        <c:delete val="1"/>
        <c:axPos val="b"/>
        <c:numFmt formatCode="ge" sourceLinked="1"/>
        <c:majorTickMark val="none"/>
        <c:minorTickMark val="none"/>
        <c:tickLblPos val="none"/>
        <c:crossAx val="28856320"/>
        <c:crosses val="autoZero"/>
        <c:auto val="1"/>
        <c:lblOffset val="100"/>
        <c:baseTimeUnit val="years"/>
      </c:dateAx>
      <c:valAx>
        <c:axId val="2885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5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225.82</c:v>
                </c:pt>
                <c:pt idx="1">
                  <c:v>215.9</c:v>
                </c:pt>
                <c:pt idx="2">
                  <c:v>213.37</c:v>
                </c:pt>
                <c:pt idx="3">
                  <c:v>220.36</c:v>
                </c:pt>
                <c:pt idx="4">
                  <c:v>218.9</c:v>
                </c:pt>
              </c:numCache>
            </c:numRef>
          </c:val>
        </c:ser>
        <c:dLbls>
          <c:showLegendKey val="0"/>
          <c:showVal val="0"/>
          <c:showCatName val="0"/>
          <c:showSerName val="0"/>
          <c:showPercent val="0"/>
          <c:showBubbleSize val="0"/>
        </c:dLbls>
        <c:gapWidth val="150"/>
        <c:axId val="28866048"/>
        <c:axId val="2886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256</c:v>
                </c:pt>
                <c:pt idx="1">
                  <c:v>250.43</c:v>
                </c:pt>
                <c:pt idx="2">
                  <c:v>245.75</c:v>
                </c:pt>
                <c:pt idx="3">
                  <c:v>244.29</c:v>
                </c:pt>
                <c:pt idx="4">
                  <c:v>246.72</c:v>
                </c:pt>
              </c:numCache>
            </c:numRef>
          </c:val>
          <c:smooth val="0"/>
        </c:ser>
        <c:dLbls>
          <c:showLegendKey val="0"/>
          <c:showVal val="0"/>
          <c:showCatName val="0"/>
          <c:showSerName val="0"/>
          <c:showPercent val="0"/>
          <c:showBubbleSize val="0"/>
        </c:dLbls>
        <c:marker val="1"/>
        <c:smooth val="0"/>
        <c:axId val="28866048"/>
        <c:axId val="28867968"/>
      </c:lineChart>
      <c:dateAx>
        <c:axId val="28866048"/>
        <c:scaling>
          <c:orientation val="minMax"/>
        </c:scaling>
        <c:delete val="1"/>
        <c:axPos val="b"/>
        <c:numFmt formatCode="ge" sourceLinked="1"/>
        <c:majorTickMark val="none"/>
        <c:minorTickMark val="none"/>
        <c:tickLblPos val="none"/>
        <c:crossAx val="28867968"/>
        <c:crosses val="autoZero"/>
        <c:auto val="1"/>
        <c:lblOffset val="100"/>
        <c:baseTimeUnit val="years"/>
      </c:dateAx>
      <c:valAx>
        <c:axId val="2886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886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【2,141.13】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40"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白鷹町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14667</v>
      </c>
      <c r="AM8" s="47"/>
      <c r="AN8" s="47"/>
      <c r="AO8" s="47"/>
      <c r="AP8" s="47"/>
      <c r="AQ8" s="47"/>
      <c r="AR8" s="47"/>
      <c r="AS8" s="47"/>
      <c r="AT8" s="43">
        <f>データ!S6</f>
        <v>157.71</v>
      </c>
      <c r="AU8" s="43"/>
      <c r="AV8" s="43"/>
      <c r="AW8" s="43"/>
      <c r="AX8" s="43"/>
      <c r="AY8" s="43"/>
      <c r="AZ8" s="43"/>
      <c r="BA8" s="43"/>
      <c r="BB8" s="43">
        <f>データ!T6</f>
        <v>93</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18.510000000000002</v>
      </c>
      <c r="Q10" s="43"/>
      <c r="R10" s="43"/>
      <c r="S10" s="43"/>
      <c r="T10" s="43"/>
      <c r="U10" s="43"/>
      <c r="V10" s="43"/>
      <c r="W10" s="43">
        <f>データ!P6</f>
        <v>78.62</v>
      </c>
      <c r="X10" s="43"/>
      <c r="Y10" s="43"/>
      <c r="Z10" s="43"/>
      <c r="AA10" s="43"/>
      <c r="AB10" s="43"/>
      <c r="AC10" s="43"/>
      <c r="AD10" s="47">
        <f>データ!Q6</f>
        <v>3456</v>
      </c>
      <c r="AE10" s="47"/>
      <c r="AF10" s="47"/>
      <c r="AG10" s="47"/>
      <c r="AH10" s="47"/>
      <c r="AI10" s="47"/>
      <c r="AJ10" s="47"/>
      <c r="AK10" s="2"/>
      <c r="AL10" s="47">
        <f>データ!U6</f>
        <v>2696</v>
      </c>
      <c r="AM10" s="47"/>
      <c r="AN10" s="47"/>
      <c r="AO10" s="47"/>
      <c r="AP10" s="47"/>
      <c r="AQ10" s="47"/>
      <c r="AR10" s="47"/>
      <c r="AS10" s="47"/>
      <c r="AT10" s="43">
        <f>データ!V6</f>
        <v>1.29</v>
      </c>
      <c r="AU10" s="43"/>
      <c r="AV10" s="43"/>
      <c r="AW10" s="43"/>
      <c r="AX10" s="43"/>
      <c r="AY10" s="43"/>
      <c r="AZ10" s="43"/>
      <c r="BA10" s="43"/>
      <c r="BB10" s="43">
        <f>データ!W6</f>
        <v>2089.92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64025</v>
      </c>
      <c r="D6" s="31">
        <f t="shared" si="3"/>
        <v>47</v>
      </c>
      <c r="E6" s="31">
        <f t="shared" si="3"/>
        <v>17</v>
      </c>
      <c r="F6" s="31">
        <f t="shared" si="3"/>
        <v>4</v>
      </c>
      <c r="G6" s="31">
        <f t="shared" si="3"/>
        <v>0</v>
      </c>
      <c r="H6" s="31" t="str">
        <f t="shared" si="3"/>
        <v>山形県　白鷹町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18.510000000000002</v>
      </c>
      <c r="P6" s="32">
        <f t="shared" si="3"/>
        <v>78.62</v>
      </c>
      <c r="Q6" s="32">
        <f t="shared" si="3"/>
        <v>3456</v>
      </c>
      <c r="R6" s="32">
        <f t="shared" si="3"/>
        <v>14667</v>
      </c>
      <c r="S6" s="32">
        <f t="shared" si="3"/>
        <v>157.71</v>
      </c>
      <c r="T6" s="32">
        <f t="shared" si="3"/>
        <v>93</v>
      </c>
      <c r="U6" s="32">
        <f t="shared" si="3"/>
        <v>2696</v>
      </c>
      <c r="V6" s="32">
        <f t="shared" si="3"/>
        <v>1.29</v>
      </c>
      <c r="W6" s="32">
        <f t="shared" si="3"/>
        <v>2089.92</v>
      </c>
      <c r="X6" s="33">
        <f>IF(X7="",NA(),X7)</f>
        <v>94.1</v>
      </c>
      <c r="Y6" s="33">
        <f t="shared" ref="Y6:AG6" si="4">IF(Y7="",NA(),Y7)</f>
        <v>93.88</v>
      </c>
      <c r="Z6" s="33">
        <f t="shared" si="4"/>
        <v>94.87</v>
      </c>
      <c r="AA6" s="33">
        <f t="shared" si="4"/>
        <v>93.9</v>
      </c>
      <c r="AB6" s="33">
        <f t="shared" si="4"/>
        <v>94.36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776.27</v>
      </c>
      <c r="BF6" s="33">
        <f t="shared" ref="BF6:BN6" si="7">IF(BF7="",NA(),BF7)</f>
        <v>864.77</v>
      </c>
      <c r="BG6" s="33">
        <f t="shared" si="7"/>
        <v>716.86</v>
      </c>
      <c r="BH6" s="33">
        <f t="shared" si="7"/>
        <v>750.51</v>
      </c>
      <c r="BI6" s="33">
        <f t="shared" si="7"/>
        <v>676.56</v>
      </c>
      <c r="BJ6" s="33">
        <f t="shared" si="7"/>
        <v>1764.87</v>
      </c>
      <c r="BK6" s="33">
        <f t="shared" si="7"/>
        <v>1622.51</v>
      </c>
      <c r="BL6" s="33">
        <f t="shared" si="7"/>
        <v>1569.13</v>
      </c>
      <c r="BM6" s="33">
        <f t="shared" si="7"/>
        <v>1436</v>
      </c>
      <c r="BN6" s="33">
        <f t="shared" si="7"/>
        <v>2101.98</v>
      </c>
      <c r="BO6" s="32" t="str">
        <f>IF(BO7="","",IF(BO7="-","【-】","【"&amp;SUBSTITUTE(TEXT(BO7,"#,##0.00"),"-","△")&amp;"】"))</f>
        <v>【2,141.13】</v>
      </c>
      <c r="BP6" s="33">
        <f>IF(BP7="",NA(),BP7)</f>
        <v>76.53</v>
      </c>
      <c r="BQ6" s="33">
        <f t="shared" ref="BQ6:BY6" si="8">IF(BQ7="",NA(),BQ7)</f>
        <v>80.430000000000007</v>
      </c>
      <c r="BR6" s="33">
        <f t="shared" si="8"/>
        <v>82.11</v>
      </c>
      <c r="BS6" s="33">
        <f t="shared" si="8"/>
        <v>80.8</v>
      </c>
      <c r="BT6" s="33">
        <f t="shared" si="8"/>
        <v>81.81</v>
      </c>
      <c r="BU6" s="33">
        <f t="shared" si="8"/>
        <v>60.75</v>
      </c>
      <c r="BV6" s="33">
        <f t="shared" si="8"/>
        <v>62.83</v>
      </c>
      <c r="BW6" s="33">
        <f t="shared" si="8"/>
        <v>64.63</v>
      </c>
      <c r="BX6" s="33">
        <f t="shared" si="8"/>
        <v>66.56</v>
      </c>
      <c r="BY6" s="33">
        <f t="shared" si="8"/>
        <v>66.22</v>
      </c>
      <c r="BZ6" s="32" t="str">
        <f>IF(BZ7="","",IF(BZ7="-","【-】","【"&amp;SUBSTITUTE(TEXT(BZ7,"#,##0.00"),"-","△")&amp;"】"))</f>
        <v>【64.73】</v>
      </c>
      <c r="CA6" s="33">
        <f>IF(CA7="",NA(),CA7)</f>
        <v>225.82</v>
      </c>
      <c r="CB6" s="33">
        <f t="shared" ref="CB6:CJ6" si="9">IF(CB7="",NA(),CB7)</f>
        <v>215.9</v>
      </c>
      <c r="CC6" s="33">
        <f t="shared" si="9"/>
        <v>213.37</v>
      </c>
      <c r="CD6" s="33">
        <f t="shared" si="9"/>
        <v>220.36</v>
      </c>
      <c r="CE6" s="33">
        <f t="shared" si="9"/>
        <v>218.9</v>
      </c>
      <c r="CF6" s="33">
        <f t="shared" si="9"/>
        <v>256</v>
      </c>
      <c r="CG6" s="33">
        <f t="shared" si="9"/>
        <v>250.43</v>
      </c>
      <c r="CH6" s="33">
        <f t="shared" si="9"/>
        <v>245.75</v>
      </c>
      <c r="CI6" s="33">
        <f t="shared" si="9"/>
        <v>244.29</v>
      </c>
      <c r="CJ6" s="33">
        <f t="shared" si="9"/>
        <v>246.72</v>
      </c>
      <c r="CK6" s="32" t="str">
        <f>IF(CK7="","",IF(CK7="-","【-】","【"&amp;SUBSTITUTE(TEXT(CK7,"#,##0.00"),"-","△")&amp;"】"))</f>
        <v>【250.25】</v>
      </c>
      <c r="CL6" s="33">
        <f>IF(CL7="",NA(),CL7)</f>
        <v>49.39</v>
      </c>
      <c r="CM6" s="33">
        <f t="shared" ref="CM6:CU6" si="10">IF(CM7="",NA(),CM7)</f>
        <v>50.04</v>
      </c>
      <c r="CN6" s="33">
        <f t="shared" si="10"/>
        <v>51.26</v>
      </c>
      <c r="CO6" s="33">
        <f t="shared" si="10"/>
        <v>50.69</v>
      </c>
      <c r="CP6" s="33">
        <f t="shared" si="10"/>
        <v>48.67</v>
      </c>
      <c r="CQ6" s="33">
        <f t="shared" si="10"/>
        <v>41.59</v>
      </c>
      <c r="CR6" s="33">
        <f t="shared" si="10"/>
        <v>42.31</v>
      </c>
      <c r="CS6" s="33">
        <f t="shared" si="10"/>
        <v>43.65</v>
      </c>
      <c r="CT6" s="33">
        <f t="shared" si="10"/>
        <v>43.58</v>
      </c>
      <c r="CU6" s="33">
        <f t="shared" si="10"/>
        <v>41.35</v>
      </c>
      <c r="CV6" s="32" t="str">
        <f>IF(CV7="","",IF(CV7="-","【-】","【"&amp;SUBSTITUTE(TEXT(CV7,"#,##0.00"),"-","△")&amp;"】"))</f>
        <v>【40.31】</v>
      </c>
      <c r="CW6" s="33">
        <f>IF(CW7="",NA(),CW7)</f>
        <v>73.599999999999994</v>
      </c>
      <c r="CX6" s="33">
        <f t="shared" ref="CX6:DF6" si="11">IF(CX7="",NA(),CX7)</f>
        <v>75.56</v>
      </c>
      <c r="CY6" s="33">
        <f t="shared" si="11"/>
        <v>78.180000000000007</v>
      </c>
      <c r="CZ6" s="33">
        <f t="shared" si="11"/>
        <v>79.2</v>
      </c>
      <c r="DA6" s="33">
        <f t="shared" si="11"/>
        <v>80.16</v>
      </c>
      <c r="DB6" s="33">
        <f t="shared" si="11"/>
        <v>80.47</v>
      </c>
      <c r="DC6" s="33">
        <f t="shared" si="11"/>
        <v>81.3</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0.11</v>
      </c>
      <c r="EK6" s="33">
        <f t="shared" si="14"/>
        <v>0.05</v>
      </c>
      <c r="EL6" s="33">
        <f t="shared" si="14"/>
        <v>0.04</v>
      </c>
      <c r="EM6" s="33">
        <f t="shared" si="14"/>
        <v>0.15</v>
      </c>
      <c r="EN6" s="32" t="str">
        <f>IF(EN7="","",IF(EN7="-","【-】","【"&amp;SUBSTITUTE(TEXT(EN7,"#,##0.00"),"-","△")&amp;"】"))</f>
        <v>【0.18】</v>
      </c>
    </row>
    <row r="7" spans="1:144" s="34" customFormat="1">
      <c r="A7" s="26"/>
      <c r="B7" s="35">
        <v>2015</v>
      </c>
      <c r="C7" s="35">
        <v>64025</v>
      </c>
      <c r="D7" s="35">
        <v>47</v>
      </c>
      <c r="E7" s="35">
        <v>17</v>
      </c>
      <c r="F7" s="35">
        <v>4</v>
      </c>
      <c r="G7" s="35">
        <v>0</v>
      </c>
      <c r="H7" s="35" t="s">
        <v>96</v>
      </c>
      <c r="I7" s="35" t="s">
        <v>97</v>
      </c>
      <c r="J7" s="35" t="s">
        <v>98</v>
      </c>
      <c r="K7" s="35" t="s">
        <v>99</v>
      </c>
      <c r="L7" s="35" t="s">
        <v>100</v>
      </c>
      <c r="M7" s="36" t="s">
        <v>101</v>
      </c>
      <c r="N7" s="36" t="s">
        <v>102</v>
      </c>
      <c r="O7" s="36">
        <v>18.510000000000002</v>
      </c>
      <c r="P7" s="36">
        <v>78.62</v>
      </c>
      <c r="Q7" s="36">
        <v>3456</v>
      </c>
      <c r="R7" s="36">
        <v>14667</v>
      </c>
      <c r="S7" s="36">
        <v>157.71</v>
      </c>
      <c r="T7" s="36">
        <v>93</v>
      </c>
      <c r="U7" s="36">
        <v>2696</v>
      </c>
      <c r="V7" s="36">
        <v>1.29</v>
      </c>
      <c r="W7" s="36">
        <v>2089.92</v>
      </c>
      <c r="X7" s="36">
        <v>94.1</v>
      </c>
      <c r="Y7" s="36">
        <v>93.88</v>
      </c>
      <c r="Z7" s="36">
        <v>94.87</v>
      </c>
      <c r="AA7" s="36">
        <v>93.9</v>
      </c>
      <c r="AB7" s="36">
        <v>94.36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776.27</v>
      </c>
      <c r="BF7" s="36">
        <v>864.77</v>
      </c>
      <c r="BG7" s="36">
        <v>716.86</v>
      </c>
      <c r="BH7" s="36">
        <v>750.51</v>
      </c>
      <c r="BI7" s="36">
        <v>676.56</v>
      </c>
      <c r="BJ7" s="36">
        <v>1764.87</v>
      </c>
      <c r="BK7" s="36">
        <v>1622.51</v>
      </c>
      <c r="BL7" s="36">
        <v>1569.13</v>
      </c>
      <c r="BM7" s="36">
        <v>1436</v>
      </c>
      <c r="BN7" s="36">
        <v>2101.98</v>
      </c>
      <c r="BO7" s="36">
        <v>2141.13</v>
      </c>
      <c r="BP7" s="36">
        <v>76.53</v>
      </c>
      <c r="BQ7" s="36">
        <v>80.430000000000007</v>
      </c>
      <c r="BR7" s="36">
        <v>82.11</v>
      </c>
      <c r="BS7" s="36">
        <v>80.8</v>
      </c>
      <c r="BT7" s="36">
        <v>81.81</v>
      </c>
      <c r="BU7" s="36">
        <v>60.75</v>
      </c>
      <c r="BV7" s="36">
        <v>62.83</v>
      </c>
      <c r="BW7" s="36">
        <v>64.63</v>
      </c>
      <c r="BX7" s="36">
        <v>66.56</v>
      </c>
      <c r="BY7" s="36">
        <v>66.22</v>
      </c>
      <c r="BZ7" s="36">
        <v>64.73</v>
      </c>
      <c r="CA7" s="36">
        <v>225.82</v>
      </c>
      <c r="CB7" s="36">
        <v>215.9</v>
      </c>
      <c r="CC7" s="36">
        <v>213.37</v>
      </c>
      <c r="CD7" s="36">
        <v>220.36</v>
      </c>
      <c r="CE7" s="36">
        <v>218.9</v>
      </c>
      <c r="CF7" s="36">
        <v>256</v>
      </c>
      <c r="CG7" s="36">
        <v>250.43</v>
      </c>
      <c r="CH7" s="36">
        <v>245.75</v>
      </c>
      <c r="CI7" s="36">
        <v>244.29</v>
      </c>
      <c r="CJ7" s="36">
        <v>246.72</v>
      </c>
      <c r="CK7" s="36">
        <v>250.25</v>
      </c>
      <c r="CL7" s="36">
        <v>49.39</v>
      </c>
      <c r="CM7" s="36">
        <v>50.04</v>
      </c>
      <c r="CN7" s="36">
        <v>51.26</v>
      </c>
      <c r="CO7" s="36">
        <v>50.69</v>
      </c>
      <c r="CP7" s="36">
        <v>48.67</v>
      </c>
      <c r="CQ7" s="36">
        <v>41.59</v>
      </c>
      <c r="CR7" s="36">
        <v>42.31</v>
      </c>
      <c r="CS7" s="36">
        <v>43.65</v>
      </c>
      <c r="CT7" s="36">
        <v>43.58</v>
      </c>
      <c r="CU7" s="36">
        <v>41.35</v>
      </c>
      <c r="CV7" s="36">
        <v>40.31</v>
      </c>
      <c r="CW7" s="36">
        <v>73.599999999999994</v>
      </c>
      <c r="CX7" s="36">
        <v>75.56</v>
      </c>
      <c r="CY7" s="36">
        <v>78.180000000000007</v>
      </c>
      <c r="CZ7" s="36">
        <v>79.2</v>
      </c>
      <c r="DA7" s="36">
        <v>80.16</v>
      </c>
      <c r="DB7" s="36">
        <v>80.47</v>
      </c>
      <c r="DC7" s="36">
        <v>81.3</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0.11</v>
      </c>
      <c r="EK7" s="36">
        <v>0.05</v>
      </c>
      <c r="EL7" s="36">
        <v>0.04</v>
      </c>
      <c r="EM7" s="36">
        <v>0.15</v>
      </c>
      <c r="EN7" s="36">
        <v>0.18</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hbis</cp:lastModifiedBy>
  <dcterms:created xsi:type="dcterms:W3CDTF">2016-12-02T02:48:45Z</dcterms:created>
  <dcterms:modified xsi:type="dcterms:W3CDTF">2017-02-16T05:28:22Z</dcterms:modified>
  <cp:category/>
</cp:coreProperties>
</file>