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P6" i="5"/>
  <c r="O6" i="5"/>
  <c r="P10" i="4" s="1"/>
  <c r="N6" i="5"/>
  <c r="M6" i="5"/>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W8" i="4"/>
  <c r="B8" i="4"/>
  <c r="B6" i="4"/>
  <c r="C10" i="5" l="1"/>
  <c r="D10" i="5"/>
  <c r="E10" i="5"/>
  <c r="B10" i="5"/>
</calcChain>
</file>

<file path=xl/sharedStrings.xml><?xml version="1.0" encoding="utf-8"?>
<sst xmlns="http://schemas.openxmlformats.org/spreadsheetml/2006/main" count="243" uniqueCount="111">
  <si>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</si>
  <si>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</si>
  <si>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</si>
  <si>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</si>
  <si>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</si>
  <si>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</si>
  <si>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</si>
  <si>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</si>
  <si>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</si>
  <si>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</si>
  <si>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</si>
  <si>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</si>
  <si>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</si>
  <si>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</si>
  <si>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</si>
  <si>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</si>
  <si>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</si>
  <si>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</si>
  <si>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</si>
  <si>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</si>
  <si>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</si>
  <si>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</si>
  <si>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</si>
  <si>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</si>
  <si>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</si>
  <si>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</si>
  <si>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</si>
  <si>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</si>
  <si>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</si>
  <si>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</si>
  <si>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</si>
  <si>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</si>
  <si>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</si>
  <si>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</si>
  <si>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</si>
  <si>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</si>
  <si>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</si>
  <si>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</si>
  <si>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</si>
  <si>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</si>
  <si>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</si>
  <si>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</si>
  <si>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</si>
  <si>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</si>
  <si>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</si>
  <si>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</si>
  <si>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</si>
  <si>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</si>
  <si>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</si>
  <si>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</si>
  <si>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</si>
  <si>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</si>
  <si>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</si>
  <si>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</si>
  <si>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</si>
  <si>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</si>
  <si>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</si>
  <si>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</si>
  <si>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</si>
  <si>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</si>
  <si>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</si>
  <si>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</si>
  <si>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</si>
  <si>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</si>
  <si>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</si>
  <si>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</si>
  <si>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</si>
  <si>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</si>
  <si>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</si>
  <si>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</si>
  <si>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</si>
  <si>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</si>
  <si>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</si>
  <si>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</si>
  <si>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</si>
  <si>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</si>
  <si>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</si>
  <si>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</si>
  <si>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</si>
  <si>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</si>
  <si>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</si>
  <si>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</si>
  <si>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</si>
  <si>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</si>
  <si>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</si>
  <si>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</si>
  <si>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</si>
  <si>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</si>
  <si>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</si>
  <si>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</si>
  <si>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</si>
  <si>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</si>
  <si>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</si>
  <si>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</si>
  <si>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</si>
  <si>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</si>
  <si>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寒河江市</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</si>
  <si>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</si>
  <si>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</si>
  <si>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</si>
  <si>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</si>
  <si>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</si>
  <si>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</si>
  <si>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</si>
  <si>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</si>
  <si>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</si>
  <si>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</si>
  <si>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</si>
  <si>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平成２４年度から実施し、供用４年目の事業である。
　浄化槽の設置工事費は、基準額の３分の１が国庫補助金、１０分の１が工事負担金であり、残りを企業債や一般会計繰入金が占める。
　初期投資費用である浄化槽排水管整備は、企業債で１００％を占めており、完了する予定の平成３８年度頃までは、大きく依存しなければならない。
　平成２４年度については、年度の後半に使用開始した浄化槽がほとんどであったため、料金収入が少なく経費回収率は全国平均を大きく下回った。今後については、使用料収入について一定の伸びが見込まれる。しかしながら、保守点検清掃料や法定検査手数料に加えて全国的には経費が少ないと思われる土地改良区排水路使用料及び申請手数料などの維持管理費が必要であり、全国平均を下回る経費回収率で推移する見込みである。</t>
    <rPh sb="6" eb="7">
      <t>ド</t>
    </rPh>
    <rPh sb="9" eb="11">
      <t>ジッシ</t>
    </rPh>
    <rPh sb="13" eb="15">
      <t>キョウヨウ</t>
    </rPh>
    <rPh sb="16" eb="18">
      <t>ネンメ</t>
    </rPh>
    <rPh sb="19" eb="21">
      <t>ジギョウ</t>
    </rPh>
    <rPh sb="89" eb="91">
      <t>ショキ</t>
    </rPh>
    <rPh sb="91" eb="93">
      <t>トウシ</t>
    </rPh>
    <rPh sb="93" eb="95">
      <t>ヒヨウ</t>
    </rPh>
    <rPh sb="108" eb="110">
      <t>キギョウ</t>
    </rPh>
    <rPh sb="110" eb="111">
      <t>サイ</t>
    </rPh>
    <rPh sb="117" eb="118">
      <t>シ</t>
    </rPh>
    <rPh sb="135" eb="136">
      <t>ド</t>
    </rPh>
    <rPh sb="136" eb="137">
      <t>コロ</t>
    </rPh>
    <rPh sb="158" eb="160">
      <t>ヘイセイ</t>
    </rPh>
    <rPh sb="162" eb="164">
      <t>ネンド</t>
    </rPh>
    <rPh sb="170" eb="172">
      <t>ネンド</t>
    </rPh>
    <rPh sb="173" eb="175">
      <t>コウハン</t>
    </rPh>
    <rPh sb="176" eb="178">
      <t>シヨウ</t>
    </rPh>
    <rPh sb="178" eb="180">
      <t>カイシ</t>
    </rPh>
    <rPh sb="182" eb="185">
      <t>ジョウカソウ</t>
    </rPh>
    <rPh sb="197" eb="199">
      <t>リョウキン</t>
    </rPh>
    <rPh sb="199" eb="201">
      <t>シュウニュウ</t>
    </rPh>
    <rPh sb="202" eb="203">
      <t>スク</t>
    </rPh>
    <rPh sb="205" eb="207">
      <t>ケイヒ</t>
    </rPh>
    <rPh sb="207" eb="209">
      <t>カイシュウ</t>
    </rPh>
    <rPh sb="209" eb="210">
      <t>リツ</t>
    </rPh>
    <rPh sb="211" eb="213">
      <t>ゼンコク</t>
    </rPh>
    <rPh sb="213" eb="215">
      <t>ヘイキン</t>
    </rPh>
    <rPh sb="216" eb="217">
      <t>オオ</t>
    </rPh>
    <rPh sb="219" eb="221">
      <t>シタマワ</t>
    </rPh>
    <rPh sb="224" eb="226">
      <t>コンゴ</t>
    </rPh>
    <rPh sb="232" eb="235">
      <t>シヨウリョウ</t>
    </rPh>
    <rPh sb="235" eb="237">
      <t>シュウニュウ</t>
    </rPh>
    <rPh sb="241" eb="243">
      <t>イッテイ</t>
    </rPh>
    <rPh sb="244" eb="245">
      <t>ノ</t>
    </rPh>
    <rPh sb="247" eb="249">
      <t>ミコ</t>
    </rPh>
    <rPh sb="260" eb="262">
      <t>ホシュ</t>
    </rPh>
    <rPh sb="262" eb="264">
      <t>テンケン</t>
    </rPh>
    <rPh sb="264" eb="266">
      <t>セイソウ</t>
    </rPh>
    <rPh sb="266" eb="267">
      <t>リョウ</t>
    </rPh>
    <rPh sb="268" eb="270">
      <t>ホウテイ</t>
    </rPh>
    <rPh sb="270" eb="272">
      <t>ケンサ</t>
    </rPh>
    <rPh sb="272" eb="275">
      <t>テスウリョウ</t>
    </rPh>
    <rPh sb="276" eb="277">
      <t>クワ</t>
    </rPh>
    <rPh sb="279" eb="282">
      <t>ゼンコクテキ</t>
    </rPh>
    <rPh sb="284" eb="286">
      <t>ケイヒ</t>
    </rPh>
    <rPh sb="287" eb="288">
      <t>スク</t>
    </rPh>
    <rPh sb="291" eb="292">
      <t>オモ</t>
    </rPh>
    <rPh sb="295" eb="297">
      <t>トチ</t>
    </rPh>
    <rPh sb="297" eb="299">
      <t>カイリョウ</t>
    </rPh>
    <rPh sb="299" eb="300">
      <t>ク</t>
    </rPh>
    <rPh sb="300" eb="303">
      <t>ハイスイロ</t>
    </rPh>
    <rPh sb="303" eb="306">
      <t>シヨウリョウ</t>
    </rPh>
    <rPh sb="306" eb="307">
      <t>オヨ</t>
    </rPh>
    <rPh sb="308" eb="310">
      <t>シンセイ</t>
    </rPh>
    <rPh sb="310" eb="313">
      <t>テスウリョウ</t>
    </rPh>
    <rPh sb="322" eb="324">
      <t>ヒツヨウ</t>
    </rPh>
    <rPh sb="328" eb="330">
      <t>ゼンコク</t>
    </rPh>
    <rPh sb="330" eb="332">
      <t>ヘイキン</t>
    </rPh>
    <rPh sb="333" eb="335">
      <t>シタマワ</t>
    </rPh>
    <rPh sb="336" eb="338">
      <t>ケイヒ</t>
    </rPh>
    <rPh sb="338" eb="340">
      <t>カイシュウ</t>
    </rPh>
    <rPh sb="340" eb="341">
      <t>リツ</t>
    </rPh>
    <rPh sb="342" eb="344">
      <t>スイイ</t>
    </rPh>
    <rPh sb="346" eb="348">
      <t>ミコ</t>
    </rPh>
    <phoneticPr fontId="4"/>
  </si>
  <si>
    <t>　浄化槽の耐用年数は３０年程度なので、事業で整備した合併処理浄化槽は、平成５４年以降に新しい浄化槽に切り替える必要があると思われる。
　浄化槽排水管は、５０年の耐用年数となっており平成７４年以降に対応することになる。</t>
    <rPh sb="1" eb="4">
      <t>ジョウカソウ</t>
    </rPh>
    <rPh sb="5" eb="7">
      <t>タイヨウ</t>
    </rPh>
    <rPh sb="7" eb="9">
      <t>ネンスウ</t>
    </rPh>
    <rPh sb="12" eb="13">
      <t>ネン</t>
    </rPh>
    <rPh sb="13" eb="15">
      <t>テイド</t>
    </rPh>
    <rPh sb="19" eb="21">
      <t>ジギョウ</t>
    </rPh>
    <rPh sb="22" eb="24">
      <t>セイビ</t>
    </rPh>
    <rPh sb="26" eb="28">
      <t>ガッペイ</t>
    </rPh>
    <rPh sb="28" eb="30">
      <t>ショリ</t>
    </rPh>
    <rPh sb="30" eb="33">
      <t>ジョウカソウ</t>
    </rPh>
    <rPh sb="35" eb="37">
      <t>ヘイセイ</t>
    </rPh>
    <rPh sb="39" eb="40">
      <t>ネン</t>
    </rPh>
    <rPh sb="43" eb="44">
      <t>アタラ</t>
    </rPh>
    <rPh sb="46" eb="49">
      <t>ジョウカソウ</t>
    </rPh>
    <rPh sb="50" eb="51">
      <t>キ</t>
    </rPh>
    <rPh sb="52" eb="53">
      <t>カ</t>
    </rPh>
    <rPh sb="61" eb="62">
      <t>オモ</t>
    </rPh>
    <rPh sb="68" eb="71">
      <t>ジョウカソウ</t>
    </rPh>
    <rPh sb="71" eb="74">
      <t>ハイスイカン</t>
    </rPh>
    <rPh sb="78" eb="79">
      <t>ネン</t>
    </rPh>
    <rPh sb="80" eb="82">
      <t>タイヨウ</t>
    </rPh>
    <rPh sb="82" eb="84">
      <t>ネンスウ</t>
    </rPh>
    <rPh sb="90" eb="92">
      <t>ヘイセイ</t>
    </rPh>
    <rPh sb="94" eb="95">
      <t>ネン</t>
    </rPh>
    <rPh sb="95" eb="97">
      <t>イコウ</t>
    </rPh>
    <rPh sb="98" eb="100">
      <t>タイオウ</t>
    </rPh>
    <phoneticPr fontId="4"/>
  </si>
  <si>
    <t>　市町村設置型合併処理浄化槽の整備は、河川など公共用水域の水質保全や生活環境の向上を目的としている。
　事業は、合併処理浄化槽を整備するほど一般会計繰入金や企業債に依存する額が多くなる構造になっている。
　経費の削減対策としてＰＦＩ方式の導入が考えられるが、事業を開始して４年しか経っておらず、安易に民間に委託する事業方針に変換することはできない。また、経費回収率を上げる方法として使用料金の値上げが考えられが、下水道使用料との兼ね合いもあり、よほどの物価上昇がない限り不可能である。
　今後については、整備費用の圧縮などにより経費を削減するしかないと思われる。</t>
    <rPh sb="19" eb="21">
      <t>カセン</t>
    </rPh>
    <rPh sb="23" eb="25">
      <t>コウキョウ</t>
    </rPh>
    <rPh sb="25" eb="26">
      <t>ヨウ</t>
    </rPh>
    <rPh sb="26" eb="28">
      <t>スイイキ</t>
    </rPh>
    <rPh sb="29" eb="31">
      <t>スイシツ</t>
    </rPh>
    <rPh sb="31" eb="33">
      <t>ホゼン</t>
    </rPh>
    <rPh sb="34" eb="36">
      <t>セイカツ</t>
    </rPh>
    <rPh sb="36" eb="38">
      <t>カンキョウ</t>
    </rPh>
    <rPh sb="39" eb="41">
      <t>コウジョウ</t>
    </rPh>
    <rPh sb="42" eb="44">
      <t>モクテキ</t>
    </rPh>
    <rPh sb="52" eb="54">
      <t>ジギョウ</t>
    </rPh>
    <rPh sb="56" eb="58">
      <t>ガッペイ</t>
    </rPh>
    <rPh sb="58" eb="60">
      <t>ショリ</t>
    </rPh>
    <rPh sb="60" eb="63">
      <t>ジョウカソウ</t>
    </rPh>
    <rPh sb="64" eb="66">
      <t>セイビ</t>
    </rPh>
    <rPh sb="70" eb="72">
      <t>イッパン</t>
    </rPh>
    <rPh sb="72" eb="74">
      <t>カイケイ</t>
    </rPh>
    <rPh sb="74" eb="76">
      <t>クリイレ</t>
    </rPh>
    <rPh sb="76" eb="77">
      <t>キン</t>
    </rPh>
    <rPh sb="78" eb="80">
      <t>キギョウ</t>
    </rPh>
    <rPh sb="80" eb="81">
      <t>サイ</t>
    </rPh>
    <rPh sb="82" eb="84">
      <t>イゾン</t>
    </rPh>
    <rPh sb="86" eb="87">
      <t>ガク</t>
    </rPh>
    <rPh sb="88" eb="89">
      <t>オオ</t>
    </rPh>
    <rPh sb="92" eb="94">
      <t>コウゾウ</t>
    </rPh>
    <rPh sb="103" eb="105">
      <t>ケイヒ</t>
    </rPh>
    <rPh sb="106" eb="108">
      <t>サクゲン</t>
    </rPh>
    <rPh sb="108" eb="110">
      <t>タイサク</t>
    </rPh>
    <rPh sb="116" eb="118">
      <t>ホウシキ</t>
    </rPh>
    <rPh sb="119" eb="121">
      <t>ドウニュウ</t>
    </rPh>
    <rPh sb="122" eb="123">
      <t>カンガ</t>
    </rPh>
    <rPh sb="129" eb="131">
      <t>ジギョウ</t>
    </rPh>
    <rPh sb="132" eb="134">
      <t>カイシ</t>
    </rPh>
    <rPh sb="137" eb="138">
      <t>ネン</t>
    </rPh>
    <rPh sb="140" eb="141">
      <t>タ</t>
    </rPh>
    <rPh sb="147" eb="149">
      <t>アンイ</t>
    </rPh>
    <rPh sb="150" eb="152">
      <t>ミンカン</t>
    </rPh>
    <rPh sb="153" eb="155">
      <t>イタク</t>
    </rPh>
    <rPh sb="157" eb="159">
      <t>ジギョウ</t>
    </rPh>
    <rPh sb="159" eb="161">
      <t>ホウシン</t>
    </rPh>
    <rPh sb="162" eb="164">
      <t>ヘンカン</t>
    </rPh>
    <rPh sb="177" eb="179">
      <t>ケイヒ</t>
    </rPh>
    <rPh sb="179" eb="181">
      <t>カイシュウ</t>
    </rPh>
    <rPh sb="181" eb="182">
      <t>リツ</t>
    </rPh>
    <rPh sb="183" eb="184">
      <t>ア</t>
    </rPh>
    <rPh sb="186" eb="188">
      <t>ホウホウ</t>
    </rPh>
    <rPh sb="191" eb="193">
      <t>シヨウ</t>
    </rPh>
    <rPh sb="193" eb="195">
      <t>リョウキン</t>
    </rPh>
    <rPh sb="196" eb="198">
      <t>ネア</t>
    </rPh>
    <rPh sb="200" eb="201">
      <t>カンガ</t>
    </rPh>
    <rPh sb="206" eb="209">
      <t>ゲスイドウ</t>
    </rPh>
    <rPh sb="209" eb="212">
      <t>シヨウリョウ</t>
    </rPh>
    <rPh sb="214" eb="215">
      <t>カ</t>
    </rPh>
    <rPh sb="216" eb="217">
      <t>ア</t>
    </rPh>
    <rPh sb="226" eb="228">
      <t>ブッカ</t>
    </rPh>
    <rPh sb="228" eb="230">
      <t>ジョウショウ</t>
    </rPh>
    <rPh sb="233" eb="234">
      <t>カギ</t>
    </rPh>
    <rPh sb="235" eb="238">
      <t>フカノウ</t>
    </rPh>
    <rPh sb="244" eb="246">
      <t>コンゴ</t>
    </rPh>
    <rPh sb="252" eb="254">
      <t>セイビ</t>
    </rPh>
    <rPh sb="254" eb="256">
      <t>ヒヨウ</t>
    </rPh>
    <rPh sb="257" eb="259">
      <t>アッシュク</t>
    </rPh>
    <rPh sb="264" eb="266">
      <t>ケイヒ</t>
    </rPh>
    <rPh sb="267" eb="269">
      <t>サクゲン</t>
    </rPh>
    <rPh sb="276" eb="277">
      <t>オモ</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</si>
</sst>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7921024"/>
        <c:axId val="87922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87921024"/>
        <c:axId val="87922944"/>
      </c:lineChart>
      <c:dateAx>
        <c:axId val="87921024"/>
        <c:scaling>
          <c:orientation val="minMax"/>
        </c:scaling>
        <c:delete val="1"/>
        <c:axPos val="b"/>
        <c:numFmt formatCode="ge" sourceLinked="1"/>
        <c:majorTickMark val="none"/>
        <c:minorTickMark val="none"/>
        <c:tickLblPos val="none"/>
        <c:crossAx val="87922944"/>
        <c:crosses val="autoZero"/>
        <c:auto val="1"/>
        <c:lblOffset val="100"/>
        <c:baseTimeUnit val="years"/>
      </c:dateAx>
      <c:valAx>
        <c:axId val="87922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921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100</c:v>
                </c:pt>
                <c:pt idx="2">
                  <c:v>46.03</c:v>
                </c:pt>
                <c:pt idx="3">
                  <c:v>39.15</c:v>
                </c:pt>
                <c:pt idx="4">
                  <c:v>47.69</c:v>
                </c:pt>
              </c:numCache>
            </c:numRef>
          </c:val>
        </c:ser>
        <c:dLbls>
          <c:showLegendKey val="0"/>
          <c:showVal val="0"/>
          <c:showCatName val="0"/>
          <c:showSerName val="0"/>
          <c:showPercent val="0"/>
          <c:showBubbleSize val="0"/>
        </c:dLbls>
        <c:gapWidth val="150"/>
        <c:axId val="103531648"/>
        <c:axId val="10353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61.93</c:v>
                </c:pt>
                <c:pt idx="2">
                  <c:v>58.06</c:v>
                </c:pt>
                <c:pt idx="3">
                  <c:v>59.08</c:v>
                </c:pt>
                <c:pt idx="4">
                  <c:v>58.25</c:v>
                </c:pt>
              </c:numCache>
            </c:numRef>
          </c:val>
          <c:smooth val="0"/>
        </c:ser>
        <c:dLbls>
          <c:showLegendKey val="0"/>
          <c:showVal val="0"/>
          <c:showCatName val="0"/>
          <c:showSerName val="0"/>
          <c:showPercent val="0"/>
          <c:showBubbleSize val="0"/>
        </c:dLbls>
        <c:marker val="1"/>
        <c:smooth val="0"/>
        <c:axId val="103531648"/>
        <c:axId val="103533568"/>
      </c:lineChart>
      <c:dateAx>
        <c:axId val="103531648"/>
        <c:scaling>
          <c:orientation val="minMax"/>
        </c:scaling>
        <c:delete val="1"/>
        <c:axPos val="b"/>
        <c:numFmt formatCode="ge" sourceLinked="1"/>
        <c:majorTickMark val="none"/>
        <c:minorTickMark val="none"/>
        <c:tickLblPos val="none"/>
        <c:crossAx val="103533568"/>
        <c:crosses val="autoZero"/>
        <c:auto val="1"/>
        <c:lblOffset val="100"/>
        <c:baseTimeUnit val="years"/>
      </c:dateAx>
      <c:valAx>
        <c:axId val="10353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3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0</c:v>
                </c:pt>
                <c:pt idx="1">
                  <c:v>85.25</c:v>
                </c:pt>
                <c:pt idx="2">
                  <c:v>3.37</c:v>
                </c:pt>
                <c:pt idx="3">
                  <c:v>100</c:v>
                </c:pt>
                <c:pt idx="4">
                  <c:v>100</c:v>
                </c:pt>
              </c:numCache>
            </c:numRef>
          </c:val>
        </c:ser>
        <c:dLbls>
          <c:showLegendKey val="0"/>
          <c:showVal val="0"/>
          <c:showCatName val="0"/>
          <c:showSerName val="0"/>
          <c:showPercent val="0"/>
          <c:showBubbleSize val="0"/>
        </c:dLbls>
        <c:gapWidth val="150"/>
        <c:axId val="104628992"/>
        <c:axId val="104630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77.25</c:v>
                </c:pt>
                <c:pt idx="2">
                  <c:v>75.790000000000006</c:v>
                </c:pt>
                <c:pt idx="3">
                  <c:v>77.12</c:v>
                </c:pt>
                <c:pt idx="4">
                  <c:v>68.150000000000006</c:v>
                </c:pt>
              </c:numCache>
            </c:numRef>
          </c:val>
          <c:smooth val="0"/>
        </c:ser>
        <c:dLbls>
          <c:showLegendKey val="0"/>
          <c:showVal val="0"/>
          <c:showCatName val="0"/>
          <c:showSerName val="0"/>
          <c:showPercent val="0"/>
          <c:showBubbleSize val="0"/>
        </c:dLbls>
        <c:marker val="1"/>
        <c:smooth val="0"/>
        <c:axId val="104628992"/>
        <c:axId val="104630912"/>
      </c:lineChart>
      <c:dateAx>
        <c:axId val="104628992"/>
        <c:scaling>
          <c:orientation val="minMax"/>
        </c:scaling>
        <c:delete val="1"/>
        <c:axPos val="b"/>
        <c:numFmt formatCode="ge" sourceLinked="1"/>
        <c:majorTickMark val="none"/>
        <c:minorTickMark val="none"/>
        <c:tickLblPos val="none"/>
        <c:crossAx val="104630912"/>
        <c:crosses val="autoZero"/>
        <c:auto val="1"/>
        <c:lblOffset val="100"/>
        <c:baseTimeUnit val="years"/>
      </c:dateAx>
      <c:valAx>
        <c:axId val="104630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28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0</c:v>
                </c:pt>
                <c:pt idx="1">
                  <c:v>260.3</c:v>
                </c:pt>
                <c:pt idx="2">
                  <c:v>141.03</c:v>
                </c:pt>
                <c:pt idx="3">
                  <c:v>155.19999999999999</c:v>
                </c:pt>
                <c:pt idx="4">
                  <c:v>140.15</c:v>
                </c:pt>
              </c:numCache>
            </c:numRef>
          </c:val>
        </c:ser>
        <c:dLbls>
          <c:showLegendKey val="0"/>
          <c:showVal val="0"/>
          <c:showCatName val="0"/>
          <c:showSerName val="0"/>
          <c:showPercent val="0"/>
          <c:showBubbleSize val="0"/>
        </c:dLbls>
        <c:gapWidth val="150"/>
        <c:axId val="91578368"/>
        <c:axId val="91580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1578368"/>
        <c:axId val="91580288"/>
      </c:lineChart>
      <c:dateAx>
        <c:axId val="91578368"/>
        <c:scaling>
          <c:orientation val="minMax"/>
        </c:scaling>
        <c:delete val="1"/>
        <c:axPos val="b"/>
        <c:numFmt formatCode="ge" sourceLinked="1"/>
        <c:majorTickMark val="none"/>
        <c:minorTickMark val="none"/>
        <c:tickLblPos val="none"/>
        <c:crossAx val="91580288"/>
        <c:crosses val="autoZero"/>
        <c:auto val="1"/>
        <c:lblOffset val="100"/>
        <c:baseTimeUnit val="years"/>
      </c:dateAx>
      <c:valAx>
        <c:axId val="91580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578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1590016"/>
        <c:axId val="91616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1590016"/>
        <c:axId val="91616768"/>
      </c:lineChart>
      <c:dateAx>
        <c:axId val="91590016"/>
        <c:scaling>
          <c:orientation val="minMax"/>
        </c:scaling>
        <c:delete val="1"/>
        <c:axPos val="b"/>
        <c:numFmt formatCode="ge" sourceLinked="1"/>
        <c:majorTickMark val="none"/>
        <c:minorTickMark val="none"/>
        <c:tickLblPos val="none"/>
        <c:crossAx val="91616768"/>
        <c:crosses val="autoZero"/>
        <c:auto val="1"/>
        <c:lblOffset val="100"/>
        <c:baseTimeUnit val="years"/>
      </c:dateAx>
      <c:valAx>
        <c:axId val="9161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5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054336"/>
        <c:axId val="99056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054336"/>
        <c:axId val="99056256"/>
      </c:lineChart>
      <c:dateAx>
        <c:axId val="99054336"/>
        <c:scaling>
          <c:orientation val="minMax"/>
        </c:scaling>
        <c:delete val="1"/>
        <c:axPos val="b"/>
        <c:numFmt formatCode="ge" sourceLinked="1"/>
        <c:majorTickMark val="none"/>
        <c:minorTickMark val="none"/>
        <c:tickLblPos val="none"/>
        <c:crossAx val="99056256"/>
        <c:crosses val="autoZero"/>
        <c:auto val="1"/>
        <c:lblOffset val="100"/>
        <c:baseTimeUnit val="years"/>
      </c:dateAx>
      <c:valAx>
        <c:axId val="99056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05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095296"/>
        <c:axId val="99097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095296"/>
        <c:axId val="99097216"/>
      </c:lineChart>
      <c:dateAx>
        <c:axId val="99095296"/>
        <c:scaling>
          <c:orientation val="minMax"/>
        </c:scaling>
        <c:delete val="1"/>
        <c:axPos val="b"/>
        <c:numFmt formatCode="ge" sourceLinked="1"/>
        <c:majorTickMark val="none"/>
        <c:minorTickMark val="none"/>
        <c:tickLblPos val="none"/>
        <c:crossAx val="99097216"/>
        <c:crosses val="autoZero"/>
        <c:auto val="1"/>
        <c:lblOffset val="100"/>
        <c:baseTimeUnit val="years"/>
      </c:dateAx>
      <c:valAx>
        <c:axId val="99097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09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140352"/>
        <c:axId val="9914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140352"/>
        <c:axId val="99142272"/>
      </c:lineChart>
      <c:dateAx>
        <c:axId val="99140352"/>
        <c:scaling>
          <c:orientation val="minMax"/>
        </c:scaling>
        <c:delete val="1"/>
        <c:axPos val="b"/>
        <c:numFmt formatCode="ge" sourceLinked="1"/>
        <c:majorTickMark val="none"/>
        <c:minorTickMark val="none"/>
        <c:tickLblPos val="none"/>
        <c:crossAx val="99142272"/>
        <c:crosses val="autoZero"/>
        <c:auto val="1"/>
        <c:lblOffset val="100"/>
        <c:baseTimeUnit val="years"/>
      </c:dateAx>
      <c:valAx>
        <c:axId val="9914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14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71562.5</c:v>
                </c:pt>
                <c:pt idx="2">
                  <c:v>14901.85</c:v>
                </c:pt>
                <c:pt idx="3">
                  <c:v>12266.15</c:v>
                </c:pt>
                <c:pt idx="4" formatCode="#,##0.00;&quot;△&quot;#,##0.00">
                  <c:v>0</c:v>
                </c:pt>
              </c:numCache>
            </c:numRef>
          </c:val>
        </c:ser>
        <c:dLbls>
          <c:showLegendKey val="0"/>
          <c:showVal val="0"/>
          <c:showCatName val="0"/>
          <c:showSerName val="0"/>
          <c:showPercent val="0"/>
          <c:showBubbleSize val="0"/>
        </c:dLbls>
        <c:gapWidth val="150"/>
        <c:axId val="99180928"/>
        <c:axId val="99182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430.64</c:v>
                </c:pt>
                <c:pt idx="2">
                  <c:v>446.63</c:v>
                </c:pt>
                <c:pt idx="3">
                  <c:v>416.91</c:v>
                </c:pt>
                <c:pt idx="4">
                  <c:v>392.19</c:v>
                </c:pt>
              </c:numCache>
            </c:numRef>
          </c:val>
          <c:smooth val="0"/>
        </c:ser>
        <c:dLbls>
          <c:showLegendKey val="0"/>
          <c:showVal val="0"/>
          <c:showCatName val="0"/>
          <c:showSerName val="0"/>
          <c:showPercent val="0"/>
          <c:showBubbleSize val="0"/>
        </c:dLbls>
        <c:marker val="1"/>
        <c:smooth val="0"/>
        <c:axId val="99180928"/>
        <c:axId val="99182848"/>
      </c:lineChart>
      <c:dateAx>
        <c:axId val="99180928"/>
        <c:scaling>
          <c:orientation val="minMax"/>
        </c:scaling>
        <c:delete val="1"/>
        <c:axPos val="b"/>
        <c:numFmt formatCode="ge" sourceLinked="1"/>
        <c:majorTickMark val="none"/>
        <c:minorTickMark val="none"/>
        <c:tickLblPos val="none"/>
        <c:crossAx val="99182848"/>
        <c:crosses val="autoZero"/>
        <c:auto val="1"/>
        <c:lblOffset val="100"/>
        <c:baseTimeUnit val="years"/>
      </c:dateAx>
      <c:valAx>
        <c:axId val="99182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180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0</c:v>
                </c:pt>
                <c:pt idx="1">
                  <c:v>2.23</c:v>
                </c:pt>
                <c:pt idx="2">
                  <c:v>11.8</c:v>
                </c:pt>
                <c:pt idx="3">
                  <c:v>14.8</c:v>
                </c:pt>
                <c:pt idx="4">
                  <c:v>18.22</c:v>
                </c:pt>
              </c:numCache>
            </c:numRef>
          </c:val>
        </c:ser>
        <c:dLbls>
          <c:showLegendKey val="0"/>
          <c:showVal val="0"/>
          <c:showCatName val="0"/>
          <c:showSerName val="0"/>
          <c:showPercent val="0"/>
          <c:showBubbleSize val="0"/>
        </c:dLbls>
        <c:gapWidth val="150"/>
        <c:axId val="99205120"/>
        <c:axId val="9920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58.78</c:v>
                </c:pt>
                <c:pt idx="2">
                  <c:v>58.53</c:v>
                </c:pt>
                <c:pt idx="3">
                  <c:v>57.93</c:v>
                </c:pt>
                <c:pt idx="4">
                  <c:v>57.03</c:v>
                </c:pt>
              </c:numCache>
            </c:numRef>
          </c:val>
          <c:smooth val="0"/>
        </c:ser>
        <c:dLbls>
          <c:showLegendKey val="0"/>
          <c:showVal val="0"/>
          <c:showCatName val="0"/>
          <c:showSerName val="0"/>
          <c:showPercent val="0"/>
          <c:showBubbleSize val="0"/>
        </c:dLbls>
        <c:marker val="1"/>
        <c:smooth val="0"/>
        <c:axId val="99205120"/>
        <c:axId val="99207040"/>
      </c:lineChart>
      <c:dateAx>
        <c:axId val="99205120"/>
        <c:scaling>
          <c:orientation val="minMax"/>
        </c:scaling>
        <c:delete val="1"/>
        <c:axPos val="b"/>
        <c:numFmt formatCode="ge" sourceLinked="1"/>
        <c:majorTickMark val="none"/>
        <c:minorTickMark val="none"/>
        <c:tickLblPos val="none"/>
        <c:crossAx val="99207040"/>
        <c:crosses val="autoZero"/>
        <c:auto val="1"/>
        <c:lblOffset val="100"/>
        <c:baseTimeUnit val="years"/>
      </c:dateAx>
      <c:valAx>
        <c:axId val="9920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205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0</c:v>
                </c:pt>
                <c:pt idx="1">
                  <c:v>6181.16</c:v>
                </c:pt>
                <c:pt idx="2">
                  <c:v>1188.22</c:v>
                </c:pt>
                <c:pt idx="3">
                  <c:v>897.42</c:v>
                </c:pt>
                <c:pt idx="4">
                  <c:v>755.09</c:v>
                </c:pt>
              </c:numCache>
            </c:numRef>
          </c:val>
        </c:ser>
        <c:dLbls>
          <c:showLegendKey val="0"/>
          <c:showVal val="0"/>
          <c:showCatName val="0"/>
          <c:showSerName val="0"/>
          <c:showPercent val="0"/>
          <c:showBubbleSize val="0"/>
        </c:dLbls>
        <c:gapWidth val="150"/>
        <c:axId val="103491072"/>
        <c:axId val="1034929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257.02999999999997</c:v>
                </c:pt>
                <c:pt idx="2">
                  <c:v>266.57</c:v>
                </c:pt>
                <c:pt idx="3">
                  <c:v>276.93</c:v>
                </c:pt>
                <c:pt idx="4">
                  <c:v>283.73</c:v>
                </c:pt>
              </c:numCache>
            </c:numRef>
          </c:val>
          <c:smooth val="0"/>
        </c:ser>
        <c:dLbls>
          <c:showLegendKey val="0"/>
          <c:showVal val="0"/>
          <c:showCatName val="0"/>
          <c:showSerName val="0"/>
          <c:showPercent val="0"/>
          <c:showBubbleSize val="0"/>
        </c:dLbls>
        <c:marker val="1"/>
        <c:smooth val="0"/>
        <c:axId val="103491072"/>
        <c:axId val="103492992"/>
      </c:lineChart>
      <c:dateAx>
        <c:axId val="103491072"/>
        <c:scaling>
          <c:orientation val="minMax"/>
        </c:scaling>
        <c:delete val="1"/>
        <c:axPos val="b"/>
        <c:numFmt formatCode="ge" sourceLinked="1"/>
        <c:majorTickMark val="none"/>
        <c:minorTickMark val="none"/>
        <c:tickLblPos val="none"/>
        <c:crossAx val="103492992"/>
        <c:crosses val="autoZero"/>
        <c:auto val="1"/>
        <c:lblOffset val="100"/>
        <c:baseTimeUnit val="years"/>
      </c:dateAx>
      <c:valAx>
        <c:axId val="103492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491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【345.93】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【74.35】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【58.84】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【272.79】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【59.44】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寒河江市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K3</v>
      </c>
      <c r="X8" s="70"/>
      <c r="Y8" s="70"/>
      <c r="Z8" s="70"/>
      <c r="AA8" s="70"/>
      <c r="AB8" s="70"/>
      <c r="AC8" s="70"/>
      <c r="AD8" s="3"/>
      <c r="AE8" s="3"/>
      <c r="AF8" s="3"/>
      <c r="AG8" s="3"/>
      <c r="AH8" s="3"/>
      <c r="AI8" s="3"/>
      <c r="AJ8" s="3"/>
      <c r="AK8" s="3"/>
      <c r="AL8" s="64">
        <f>データ!R6</f>
        <v>42022</v>
      </c>
      <c r="AM8" s="64"/>
      <c r="AN8" s="64"/>
      <c r="AO8" s="64"/>
      <c r="AP8" s="64"/>
      <c r="AQ8" s="64"/>
      <c r="AR8" s="64"/>
      <c r="AS8" s="64"/>
      <c r="AT8" s="63">
        <f>データ!S6</f>
        <v>139.03</v>
      </c>
      <c r="AU8" s="63"/>
      <c r="AV8" s="63"/>
      <c r="AW8" s="63"/>
      <c r="AX8" s="63"/>
      <c r="AY8" s="63"/>
      <c r="AZ8" s="63"/>
      <c r="BA8" s="63"/>
      <c r="BB8" s="63">
        <f>データ!T6</f>
        <v>302.25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1.58</v>
      </c>
      <c r="Q10" s="63"/>
      <c r="R10" s="63"/>
      <c r="S10" s="63"/>
      <c r="T10" s="63"/>
      <c r="U10" s="63"/>
      <c r="V10" s="63"/>
      <c r="W10" s="63">
        <f>データ!P6</f>
        <v>100</v>
      </c>
      <c r="X10" s="63"/>
      <c r="Y10" s="63"/>
      <c r="Z10" s="63"/>
      <c r="AA10" s="63"/>
      <c r="AB10" s="63"/>
      <c r="AC10" s="63"/>
      <c r="AD10" s="64">
        <f>データ!Q6</f>
        <v>2754</v>
      </c>
      <c r="AE10" s="64"/>
      <c r="AF10" s="64"/>
      <c r="AG10" s="64"/>
      <c r="AH10" s="64"/>
      <c r="AI10" s="64"/>
      <c r="AJ10" s="64"/>
      <c r="AK10" s="2"/>
      <c r="AL10" s="64">
        <f>データ!U6</f>
        <v>662</v>
      </c>
      <c r="AM10" s="64"/>
      <c r="AN10" s="64"/>
      <c r="AO10" s="64"/>
      <c r="AP10" s="64"/>
      <c r="AQ10" s="64"/>
      <c r="AR10" s="64"/>
      <c r="AS10" s="64"/>
      <c r="AT10" s="63">
        <f>データ!V6</f>
        <v>9.31</v>
      </c>
      <c r="AU10" s="63"/>
      <c r="AV10" s="63"/>
      <c r="AW10" s="63"/>
      <c r="AX10" s="63"/>
      <c r="AY10" s="63"/>
      <c r="AZ10" s="63"/>
      <c r="BA10" s="63"/>
      <c r="BB10" s="63">
        <f>データ!W6</f>
        <v>71.11</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62065</v>
      </c>
      <c r="D6" s="31">
        <f t="shared" si="3"/>
        <v>47</v>
      </c>
      <c r="E6" s="31">
        <f t="shared" si="3"/>
        <v>18</v>
      </c>
      <c r="F6" s="31">
        <f t="shared" si="3"/>
        <v>0</v>
      </c>
      <c r="G6" s="31">
        <f t="shared" si="3"/>
        <v>0</v>
      </c>
      <c r="H6" s="31" t="str">
        <f t="shared" si="3"/>
        <v>山形県　寒河江市</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1.58</v>
      </c>
      <c r="P6" s="32">
        <f t="shared" si="3"/>
        <v>100</v>
      </c>
      <c r="Q6" s="32">
        <f t="shared" si="3"/>
        <v>2754</v>
      </c>
      <c r="R6" s="32">
        <f t="shared" si="3"/>
        <v>42022</v>
      </c>
      <c r="S6" s="32">
        <f t="shared" si="3"/>
        <v>139.03</v>
      </c>
      <c r="T6" s="32">
        <f t="shared" si="3"/>
        <v>302.25</v>
      </c>
      <c r="U6" s="32">
        <f t="shared" si="3"/>
        <v>662</v>
      </c>
      <c r="V6" s="32">
        <f t="shared" si="3"/>
        <v>9.31</v>
      </c>
      <c r="W6" s="32">
        <f t="shared" si="3"/>
        <v>71.11</v>
      </c>
      <c r="X6" s="33" t="str">
        <f>IF(X7="",NA(),X7)</f>
        <v>-</v>
      </c>
      <c r="Y6" s="33">
        <f t="shared" ref="Y6:AG6" si="4">IF(Y7="",NA(),Y7)</f>
        <v>260.3</v>
      </c>
      <c r="Z6" s="33">
        <f t="shared" si="4"/>
        <v>141.03</v>
      </c>
      <c r="AA6" s="33">
        <f t="shared" si="4"/>
        <v>155.19999999999999</v>
      </c>
      <c r="AB6" s="33">
        <f t="shared" si="4"/>
        <v>140.15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t="str">
        <f>IF(BE7="",NA(),BE7)</f>
        <v>-</v>
      </c>
      <c r="BF6" s="33">
        <f t="shared" ref="BF6:BN6" si="7">IF(BF7="",NA(),BF7)</f>
        <v>71562.5</v>
      </c>
      <c r="BG6" s="33">
        <f t="shared" si="7"/>
        <v>14901.85</v>
      </c>
      <c r="BH6" s="33">
        <f t="shared" si="7"/>
        <v>12266.15</v>
      </c>
      <c r="BI6" s="32">
        <f t="shared" si="7"/>
        <v>0</v>
      </c>
      <c r="BJ6" s="33" t="str">
        <f t="shared" si="7"/>
        <v>-</v>
      </c>
      <c r="BK6" s="33">
        <f t="shared" si="7"/>
        <v>430.64</v>
      </c>
      <c r="BL6" s="33">
        <f t="shared" si="7"/>
        <v>446.63</v>
      </c>
      <c r="BM6" s="33">
        <f t="shared" si="7"/>
        <v>416.91</v>
      </c>
      <c r="BN6" s="33">
        <f t="shared" si="7"/>
        <v>392.19</v>
      </c>
      <c r="BO6" s="32" t="str">
        <f>IF(BO7="","",IF(BO7="-","【-】","【"&amp;SUBSTITUTE(TEXT(BO7,"#,##0.00"),"-","△")&amp;"】"))</f>
        <v>【345.93】</v>
      </c>
      <c r="BP6" s="33" t="str">
        <f>IF(BP7="",NA(),BP7)</f>
        <v>-</v>
      </c>
      <c r="BQ6" s="33">
        <f t="shared" ref="BQ6:BY6" si="8">IF(BQ7="",NA(),BQ7)</f>
        <v>2.23</v>
      </c>
      <c r="BR6" s="33">
        <f t="shared" si="8"/>
        <v>11.8</v>
      </c>
      <c r="BS6" s="33">
        <f t="shared" si="8"/>
        <v>14.8</v>
      </c>
      <c r="BT6" s="33">
        <f t="shared" si="8"/>
        <v>18.22</v>
      </c>
      <c r="BU6" s="33" t="str">
        <f t="shared" si="8"/>
        <v>-</v>
      </c>
      <c r="BV6" s="33">
        <f t="shared" si="8"/>
        <v>58.78</v>
      </c>
      <c r="BW6" s="33">
        <f t="shared" si="8"/>
        <v>58.53</v>
      </c>
      <c r="BX6" s="33">
        <f t="shared" si="8"/>
        <v>57.93</v>
      </c>
      <c r="BY6" s="33">
        <f t="shared" si="8"/>
        <v>57.03</v>
      </c>
      <c r="BZ6" s="32" t="str">
        <f>IF(BZ7="","",IF(BZ7="-","【-】","【"&amp;SUBSTITUTE(TEXT(BZ7,"#,##0.00"),"-","△")&amp;"】"))</f>
        <v>【59.44】</v>
      </c>
      <c r="CA6" s="33" t="str">
        <f>IF(CA7="",NA(),CA7)</f>
        <v>-</v>
      </c>
      <c r="CB6" s="33">
        <f t="shared" ref="CB6:CJ6" si="9">IF(CB7="",NA(),CB7)</f>
        <v>6181.16</v>
      </c>
      <c r="CC6" s="33">
        <f t="shared" si="9"/>
        <v>1188.22</v>
      </c>
      <c r="CD6" s="33">
        <f t="shared" si="9"/>
        <v>897.42</v>
      </c>
      <c r="CE6" s="33">
        <f t="shared" si="9"/>
        <v>755.09</v>
      </c>
      <c r="CF6" s="33" t="str">
        <f t="shared" si="9"/>
        <v>-</v>
      </c>
      <c r="CG6" s="33">
        <f t="shared" si="9"/>
        <v>257.02999999999997</v>
      </c>
      <c r="CH6" s="33">
        <f t="shared" si="9"/>
        <v>266.57</v>
      </c>
      <c r="CI6" s="33">
        <f t="shared" si="9"/>
        <v>276.93</v>
      </c>
      <c r="CJ6" s="33">
        <f t="shared" si="9"/>
        <v>283.73</v>
      </c>
      <c r="CK6" s="32" t="str">
        <f>IF(CK7="","",IF(CK7="-","【-】","【"&amp;SUBSTITUTE(TEXT(CK7,"#,##0.00"),"-","△")&amp;"】"))</f>
        <v>【272.79】</v>
      </c>
      <c r="CL6" s="33" t="str">
        <f>IF(CL7="",NA(),CL7)</f>
        <v>-</v>
      </c>
      <c r="CM6" s="33">
        <f t="shared" ref="CM6:CU6" si="10">IF(CM7="",NA(),CM7)</f>
        <v>100</v>
      </c>
      <c r="CN6" s="33">
        <f t="shared" si="10"/>
        <v>46.03</v>
      </c>
      <c r="CO6" s="33">
        <f t="shared" si="10"/>
        <v>39.15</v>
      </c>
      <c r="CP6" s="33">
        <f t="shared" si="10"/>
        <v>47.69</v>
      </c>
      <c r="CQ6" s="33" t="str">
        <f t="shared" si="10"/>
        <v>-</v>
      </c>
      <c r="CR6" s="33">
        <f t="shared" si="10"/>
        <v>61.93</v>
      </c>
      <c r="CS6" s="33">
        <f t="shared" si="10"/>
        <v>58.06</v>
      </c>
      <c r="CT6" s="33">
        <f t="shared" si="10"/>
        <v>59.08</v>
      </c>
      <c r="CU6" s="33">
        <f t="shared" si="10"/>
        <v>58.25</v>
      </c>
      <c r="CV6" s="32" t="str">
        <f>IF(CV7="","",IF(CV7="-","【-】","【"&amp;SUBSTITUTE(TEXT(CV7,"#,##0.00"),"-","△")&amp;"】"))</f>
        <v>【58.84】</v>
      </c>
      <c r="CW6" s="33" t="str">
        <f>IF(CW7="",NA(),CW7)</f>
        <v>-</v>
      </c>
      <c r="CX6" s="33">
        <f t="shared" ref="CX6:DF6" si="11">IF(CX7="",NA(),CX7)</f>
        <v>85.25</v>
      </c>
      <c r="CY6" s="33">
        <f t="shared" si="11"/>
        <v>3.37</v>
      </c>
      <c r="CZ6" s="33">
        <f t="shared" si="11"/>
        <v>100</v>
      </c>
      <c r="DA6" s="33">
        <f t="shared" si="11"/>
        <v>100</v>
      </c>
      <c r="DB6" s="33" t="str">
        <f t="shared" si="11"/>
        <v>-</v>
      </c>
      <c r="DC6" s="33">
        <f t="shared" si="11"/>
        <v>77.25</v>
      </c>
      <c r="DD6" s="33">
        <f t="shared" si="11"/>
        <v>75.790000000000006</v>
      </c>
      <c r="DE6" s="33">
        <f t="shared" si="11"/>
        <v>77.12</v>
      </c>
      <c r="DF6" s="33">
        <f t="shared" si="11"/>
        <v>68.150000000000006</v>
      </c>
      <c r="DG6" s="32" t="str">
        <f>IF(DG7="","",IF(DG7="-","【-】","【"&amp;SUBSTITUTE(TEXT(DG7,"#,##0.00"),"-","△")&amp;"】"))</f>
        <v>【74.35】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2015</v>
      </c>
      <c r="C7" s="35">
        <v>62065</v>
      </c>
      <c r="D7" s="35">
        <v>47</v>
      </c>
      <c r="E7" s="35">
        <v>18</v>
      </c>
      <c r="F7" s="35">
        <v>0</v>
      </c>
      <c r="G7" s="35">
        <v>0</v>
      </c>
      <c r="H7" s="35" t="s">
        <v>96</v>
      </c>
      <c r="I7" s="35" t="s">
        <v>97</v>
      </c>
      <c r="J7" s="35" t="s">
        <v>98</v>
      </c>
      <c r="K7" s="35" t="s">
        <v>99</v>
      </c>
      <c r="L7" s="35" t="s">
        <v>100</v>
      </c>
      <c r="M7" s="36" t="s">
        <v>101</v>
      </c>
      <c r="N7" s="36" t="s">
        <v>102</v>
      </c>
      <c r="O7" s="36">
        <v>1.58</v>
      </c>
      <c r="P7" s="36">
        <v>100</v>
      </c>
      <c r="Q7" s="36">
        <v>2754</v>
      </c>
      <c r="R7" s="36">
        <v>42022</v>
      </c>
      <c r="S7" s="36">
        <v>139.03</v>
      </c>
      <c r="T7" s="36">
        <v>302.25</v>
      </c>
      <c r="U7" s="36">
        <v>662</v>
      </c>
      <c r="V7" s="36">
        <v>9.31</v>
      </c>
      <c r="W7" s="36">
        <v>71.11</v>
      </c>
      <c r="X7" s="36" t="s">
        <v>101</v>
      </c>
      <c r="Y7" s="36">
        <v>260.3</v>
      </c>
      <c r="Z7" s="36">
        <v>141.03</v>
      </c>
      <c r="AA7" s="36">
        <v>155.19999999999999</v>
      </c>
      <c r="AB7" s="36">
        <v>140.15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t="s">
        <v>101</v>
      </c>
      <c r="BF7" s="36">
        <v>71562.5</v>
      </c>
      <c r="BG7" s="36">
        <v>14901.85</v>
      </c>
      <c r="BH7" s="36">
        <v>12266.15</v>
      </c>
      <c r="BI7" s="36">
        <v>0</v>
      </c>
      <c r="BJ7" s="36" t="s">
        <v>101</v>
      </c>
      <c r="BK7" s="36">
        <v>430.64</v>
      </c>
      <c r="BL7" s="36">
        <v>446.63</v>
      </c>
      <c r="BM7" s="36">
        <v>416.91</v>
      </c>
      <c r="BN7" s="36">
        <v>392.19</v>
      </c>
      <c r="BO7" s="36">
        <v>345.93</v>
      </c>
      <c r="BP7" s="36" t="s">
        <v>101</v>
      </c>
      <c r="BQ7" s="36">
        <v>2.23</v>
      </c>
      <c r="BR7" s="36">
        <v>11.8</v>
      </c>
      <c r="BS7" s="36">
        <v>14.8</v>
      </c>
      <c r="BT7" s="36">
        <v>18.22</v>
      </c>
      <c r="BU7" s="36" t="s">
        <v>101</v>
      </c>
      <c r="BV7" s="36">
        <v>58.78</v>
      </c>
      <c r="BW7" s="36">
        <v>58.53</v>
      </c>
      <c r="BX7" s="36">
        <v>57.93</v>
      </c>
      <c r="BY7" s="36">
        <v>57.03</v>
      </c>
      <c r="BZ7" s="36">
        <v>59.44</v>
      </c>
      <c r="CA7" s="36" t="s">
        <v>101</v>
      </c>
      <c r="CB7" s="36">
        <v>6181.16</v>
      </c>
      <c r="CC7" s="36">
        <v>1188.22</v>
      </c>
      <c r="CD7" s="36">
        <v>897.42</v>
      </c>
      <c r="CE7" s="36">
        <v>755.09</v>
      </c>
      <c r="CF7" s="36" t="s">
        <v>101</v>
      </c>
      <c r="CG7" s="36">
        <v>257.02999999999997</v>
      </c>
      <c r="CH7" s="36">
        <v>266.57</v>
      </c>
      <c r="CI7" s="36">
        <v>276.93</v>
      </c>
      <c r="CJ7" s="36">
        <v>283.73</v>
      </c>
      <c r="CK7" s="36">
        <v>272.79000000000002</v>
      </c>
      <c r="CL7" s="36" t="s">
        <v>101</v>
      </c>
      <c r="CM7" s="36">
        <v>100</v>
      </c>
      <c r="CN7" s="36">
        <v>46.03</v>
      </c>
      <c r="CO7" s="36">
        <v>39.15</v>
      </c>
      <c r="CP7" s="36">
        <v>47.69</v>
      </c>
      <c r="CQ7" s="36" t="s">
        <v>101</v>
      </c>
      <c r="CR7" s="36">
        <v>61.93</v>
      </c>
      <c r="CS7" s="36">
        <v>58.06</v>
      </c>
      <c r="CT7" s="36">
        <v>59.08</v>
      </c>
      <c r="CU7" s="36">
        <v>58.25</v>
      </c>
      <c r="CV7" s="36">
        <v>58.84</v>
      </c>
      <c r="CW7" s="36" t="s">
        <v>101</v>
      </c>
      <c r="CX7" s="36">
        <v>85.25</v>
      </c>
      <c r="CY7" s="36">
        <v>3.37</v>
      </c>
      <c r="CZ7" s="36">
        <v>100</v>
      </c>
      <c r="DA7" s="36">
        <v>100</v>
      </c>
      <c r="DB7" s="36" t="s">
        <v>101</v>
      </c>
      <c r="DC7" s="36">
        <v>77.25</v>
      </c>
      <c r="DD7" s="36">
        <v>75.790000000000006</v>
      </c>
      <c r="DE7" s="36">
        <v>77.12</v>
      </c>
      <c r="DF7" s="36">
        <v>68.150000000000006</v>
      </c>
      <c r="DG7" s="36">
        <v>74.349999999999994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dcterms:created xsi:type="dcterms:W3CDTF">2017-02-08T03:21:54Z</dcterms:created>
  <dcterms:modified xsi:type="dcterms:W3CDTF">2017-02-14T01:16:39Z</dcterms:modified>
  <cp:category/>
</cp:coreProperties>
</file>