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B10"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<sst xmlns="http://schemas.openxmlformats.org/spreadsheetml/2006/main" count="221" uniqueCount="111">
  <si>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</si>
  <si>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</si>
  <si>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</si>
  <si>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</si>
  <si>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</si>
  <si>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</si>
  <si>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</si>
  <si>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</si>
  <si>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</si>
  <si>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</si>
  <si>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</si>
  <si>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</si>
  <si>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</si>
  <si>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</si>
  <si>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</si>
  <si>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</si>
  <si>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</si>
  <si>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</si>
  <si>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</si>
  <si>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</si>
  <si>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</si>
  <si>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</si>
  <si>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</si>
  <si>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</si>
  <si>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</si>
  <si>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</si>
  <si>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</si>
  <si>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</si>
  <si>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</si>
  <si>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</si>
  <si>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</si>
  <si>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</si>
  <si>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</si>
  <si>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</si>
  <si>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</si>
  <si>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</si>
  <si>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</si>
  <si>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</si>
  <si>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</si>
  <si>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</si>
  <si>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</si>
  <si>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</si>
  <si>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</si>
  <si>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</si>
  <si>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</si>
  <si>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</si>
  <si>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</si>
  <si>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</si>
  <si>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</si>
  <si>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</si>
  <si>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</si>
  <si>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</si>
  <si>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</si>
  <si>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</si>
  <si>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</si>
  <si>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</si>
  <si>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</si>
  <si>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</si>
  <si>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</si>
  <si>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</si>
  <si>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</si>
  <si>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</si>
  <si>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</si>
  <si>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</si>
  <si>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</si>
  <si>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</si>
  <si>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</si>
  <si>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</si>
  <si>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</si>
  <si>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</si>
  <si>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</si>
  <si>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</si>
  <si>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</si>
  <si>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</si>
  <si>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</si>
  <si>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</si>
  <si>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</si>
  <si>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</si>
  <si>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</si>
  <si>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</si>
  <si>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</si>
  <si>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</si>
  <si>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</si>
  <si>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</si>
  <si>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</si>
  <si>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</si>
  <si>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</si>
  <si>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</si>
  <si>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</si>
  <si>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</si>
  <si>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</si>
  <si>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</si>
  <si>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</si>
  <si>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</si>
  <si>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</si>
  <si>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</si>
  <si>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舟形町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</si>
  <si>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</si>
  <si>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</si>
  <si>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</si>
  <si>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</si>
  <si>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</si>
  <si>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</si>
  <si>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</si>
  <si>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</si>
  <si>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</si>
  <si>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</si>
  <si>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</si>
  <si>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現在は数値的にはほとんどの項目が平均値と同等か上回っているが、人口減少による料金収入の減少や、老朽化による事業費増加により今後悪化する可能性がある。
　経営分析の数値を基に健全な事業運営できるようにしていきたい。
　</t>
    <rPh sb="1" eb="3">
      <t>ゲンザイ</t>
    </rPh>
    <rPh sb="4" eb="6">
      <t>スウチ</t>
    </rPh>
    <rPh sb="6" eb="7">
      <t>テキ</t>
    </rPh>
    <rPh sb="14" eb="16">
      <t>コウモク</t>
    </rPh>
    <rPh sb="17" eb="20">
      <t>ヘイキンチ</t>
    </rPh>
    <rPh sb="21" eb="23">
      <t>ドウトウ</t>
    </rPh>
    <rPh sb="24" eb="26">
      <t>ウワマワ</t>
    </rPh>
    <rPh sb="32" eb="34">
      <t>ジンコウ</t>
    </rPh>
    <rPh sb="34" eb="36">
      <t>ゲンショウ</t>
    </rPh>
    <rPh sb="39" eb="41">
      <t>リョウキン</t>
    </rPh>
    <rPh sb="41" eb="43">
      <t>シュウニュウ</t>
    </rPh>
    <rPh sb="44" eb="46">
      <t>ゲンショウ</t>
    </rPh>
    <rPh sb="48" eb="51">
      <t>ロウキュウカ</t>
    </rPh>
    <rPh sb="54" eb="56">
      <t>ジギョウ</t>
    </rPh>
    <rPh sb="56" eb="57">
      <t>ヒ</t>
    </rPh>
    <rPh sb="57" eb="58">
      <t>ゾウ</t>
    </rPh>
    <rPh sb="58" eb="59">
      <t>カ</t>
    </rPh>
    <rPh sb="62" eb="64">
      <t>コンゴ</t>
    </rPh>
    <rPh sb="64" eb="66">
      <t>アッカ</t>
    </rPh>
    <rPh sb="68" eb="71">
      <t>カノウセイ</t>
    </rPh>
    <rPh sb="77" eb="79">
      <t>ケイエイ</t>
    </rPh>
    <rPh sb="79" eb="81">
      <t>ブンセキ</t>
    </rPh>
    <rPh sb="82" eb="84">
      <t>スウチ</t>
    </rPh>
    <rPh sb="85" eb="86">
      <t>モト</t>
    </rPh>
    <rPh sb="87" eb="89">
      <t>ケンゼン</t>
    </rPh>
    <rPh sb="90" eb="92">
      <t>ジギョウ</t>
    </rPh>
    <rPh sb="92" eb="94">
      <t>ウンエイ</t>
    </rPh>
    <phoneticPr fontId="4"/>
  </si>
  <si>
    <t>　収益的収支比率については年々上がってきてはいるが100％にはまだまだなため、経費削減や接続率を上げるよう努力する必要がある。
　企業債残高対事業規模比率については、事業完了にともない新規の起債がないことから平均に対して非常に低くなっている。しかし、設備の老朽化にともない大規模改修等の事業が新規にでてくる予定があるため、比率が上昇する可能性がある。
　経費回収率については平均値を大きく下回っており、料金徴収及び経費削減に力を入れる必要がある。
　汚水処理原価については平均値とほぼ同水準であるが、経費削減や接続率を上げることによりより低く抑えたい。
　施設利用率は平均地を大きく上回る稼働状況にあるため、今後も現在の水準を維持できるように努めたい。
　水洗化率についても平均値を上回っているが、今後も接続を呼び掛け、接続率100％を目指したい。
　</t>
    <rPh sb="1" eb="4">
      <t>シュウエキテキ</t>
    </rPh>
    <rPh sb="4" eb="6">
      <t>シュウシ</t>
    </rPh>
    <rPh sb="6" eb="8">
      <t>ヒリツ</t>
    </rPh>
    <rPh sb="13" eb="15">
      <t>ネンネン</t>
    </rPh>
    <rPh sb="15" eb="16">
      <t>ア</t>
    </rPh>
    <rPh sb="39" eb="41">
      <t>ケイヒ</t>
    </rPh>
    <rPh sb="41" eb="43">
      <t>サクゲン</t>
    </rPh>
    <rPh sb="44" eb="46">
      <t>セツゾク</t>
    </rPh>
    <rPh sb="46" eb="47">
      <t>リツ</t>
    </rPh>
    <rPh sb="48" eb="49">
      <t>ア</t>
    </rPh>
    <rPh sb="53" eb="55">
      <t>ドリョク</t>
    </rPh>
    <rPh sb="57" eb="59">
      <t>ヒツヨウ</t>
    </rPh>
    <rPh sb="65" eb="67">
      <t>キギョウ</t>
    </rPh>
    <rPh sb="67" eb="68">
      <t>サイ</t>
    </rPh>
    <rPh sb="68" eb="70">
      <t>ザンダカ</t>
    </rPh>
    <rPh sb="70" eb="71">
      <t>タイ</t>
    </rPh>
    <rPh sb="71" eb="73">
      <t>ジギョウ</t>
    </rPh>
    <rPh sb="73" eb="75">
      <t>キボ</t>
    </rPh>
    <rPh sb="75" eb="77">
      <t>ヒリツ</t>
    </rPh>
    <rPh sb="83" eb="85">
      <t>ジギョウ</t>
    </rPh>
    <rPh sb="85" eb="87">
      <t>カンリョウ</t>
    </rPh>
    <rPh sb="92" eb="94">
      <t>シンキ</t>
    </rPh>
    <rPh sb="95" eb="97">
      <t>キサイ</t>
    </rPh>
    <rPh sb="104" eb="106">
      <t>ヘイキン</t>
    </rPh>
    <rPh sb="107" eb="108">
      <t>タイ</t>
    </rPh>
    <rPh sb="110" eb="112">
      <t>ヒジョウ</t>
    </rPh>
    <rPh sb="113" eb="114">
      <t>ヒク</t>
    </rPh>
    <rPh sb="125" eb="127">
      <t>セツビ</t>
    </rPh>
    <rPh sb="128" eb="131">
      <t>ロウキュウカ</t>
    </rPh>
    <rPh sb="136" eb="139">
      <t>ダイキボ</t>
    </rPh>
    <rPh sb="139" eb="141">
      <t>カイシュウ</t>
    </rPh>
    <rPh sb="141" eb="142">
      <t>トウ</t>
    </rPh>
    <rPh sb="143" eb="145">
      <t>ジギョウ</t>
    </rPh>
    <rPh sb="146" eb="148">
      <t>シンキ</t>
    </rPh>
    <rPh sb="153" eb="155">
      <t>ヨテイ</t>
    </rPh>
    <rPh sb="161" eb="163">
      <t>ヒリツ</t>
    </rPh>
    <rPh sb="164" eb="166">
      <t>ジョウショウ</t>
    </rPh>
    <rPh sb="168" eb="171">
      <t>カノウセイ</t>
    </rPh>
    <rPh sb="177" eb="179">
      <t>ケイヒ</t>
    </rPh>
    <rPh sb="179" eb="181">
      <t>カイシュウ</t>
    </rPh>
    <rPh sb="181" eb="182">
      <t>リツ</t>
    </rPh>
    <rPh sb="187" eb="190">
      <t>ヘイキンチ</t>
    </rPh>
    <rPh sb="191" eb="192">
      <t>オオ</t>
    </rPh>
    <rPh sb="194" eb="196">
      <t>シタマワ</t>
    </rPh>
    <rPh sb="201" eb="203">
      <t>リョウキン</t>
    </rPh>
    <rPh sb="203" eb="205">
      <t>チョウシュウ</t>
    </rPh>
    <rPh sb="205" eb="206">
      <t>オヨ</t>
    </rPh>
    <rPh sb="207" eb="209">
      <t>ケイヒ</t>
    </rPh>
    <rPh sb="209" eb="211">
      <t>サクゲン</t>
    </rPh>
    <rPh sb="212" eb="213">
      <t>チカラ</t>
    </rPh>
    <rPh sb="214" eb="215">
      <t>イ</t>
    </rPh>
    <rPh sb="217" eb="219">
      <t>ヒツヨウ</t>
    </rPh>
    <rPh sb="225" eb="227">
      <t>オスイ</t>
    </rPh>
    <rPh sb="227" eb="229">
      <t>ショリ</t>
    </rPh>
    <rPh sb="229" eb="231">
      <t>ゲンカ</t>
    </rPh>
    <rPh sb="236" eb="239">
      <t>ヘイキンチ</t>
    </rPh>
    <rPh sb="242" eb="245">
      <t>ドウスイジュン</t>
    </rPh>
    <rPh sb="250" eb="252">
      <t>ケイヒ</t>
    </rPh>
    <rPh sb="252" eb="254">
      <t>サクゲン</t>
    </rPh>
    <rPh sb="255" eb="257">
      <t>セツゾク</t>
    </rPh>
    <rPh sb="257" eb="258">
      <t>リツ</t>
    </rPh>
    <rPh sb="259" eb="260">
      <t>ア</t>
    </rPh>
    <rPh sb="269" eb="270">
      <t>ヒク</t>
    </rPh>
    <rPh sb="271" eb="272">
      <t>オサ</t>
    </rPh>
    <rPh sb="278" eb="280">
      <t>シセツ</t>
    </rPh>
    <rPh sb="280" eb="282">
      <t>リヨウ</t>
    </rPh>
    <rPh sb="282" eb="283">
      <t>リツ</t>
    </rPh>
    <rPh sb="284" eb="286">
      <t>ヘイキン</t>
    </rPh>
    <rPh sb="286" eb="287">
      <t>チ</t>
    </rPh>
    <rPh sb="288" eb="289">
      <t>オオ</t>
    </rPh>
    <rPh sb="291" eb="293">
      <t>ウワマワ</t>
    </rPh>
    <rPh sb="294" eb="296">
      <t>カドウ</t>
    </rPh>
    <rPh sb="296" eb="298">
      <t>ジョウキョウ</t>
    </rPh>
    <rPh sb="304" eb="306">
      <t>コンゴ</t>
    </rPh>
    <rPh sb="307" eb="309">
      <t>ゲンザイ</t>
    </rPh>
    <rPh sb="310" eb="312">
      <t>スイジュン</t>
    </rPh>
    <rPh sb="313" eb="315">
      <t>イジ</t>
    </rPh>
    <rPh sb="321" eb="322">
      <t>ツト</t>
    </rPh>
    <rPh sb="328" eb="331">
      <t>スイセンカ</t>
    </rPh>
    <rPh sb="331" eb="332">
      <t>リツ</t>
    </rPh>
    <rPh sb="337" eb="340">
      <t>ヘイキンチ</t>
    </rPh>
    <rPh sb="341" eb="343">
      <t>ウワマワ</t>
    </rPh>
    <rPh sb="349" eb="351">
      <t>コンゴ</t>
    </rPh>
    <rPh sb="352" eb="354">
      <t>セツゾク</t>
    </rPh>
    <rPh sb="355" eb="356">
      <t>ヨ</t>
    </rPh>
    <rPh sb="357" eb="358">
      <t>カ</t>
    </rPh>
    <rPh sb="360" eb="362">
      <t>セツゾク</t>
    </rPh>
    <rPh sb="362" eb="363">
      <t>リツ</t>
    </rPh>
    <rPh sb="368" eb="370">
      <t>メザ</t>
    </rPh>
    <phoneticPr fontId="4"/>
  </si>
  <si>
    <t xml:space="preserve">　施設、管渠共に大きな問題は発生していないが、様々な設備機器で耐用年数が過ぎているものがあるため、いずれ長寿命化計画を策定し、施設、設備の更新や大規模な改修が必要になってくる。
　現在は部分的な修繕のみで対応できるが、大規模な改修や更新、修繕で経費増が見込まれるため、収益的収支比率や企業債残高対事業規模比率、経費回収率、汚水処理原価にも大きく影響を及ぼす可能性があるため、経費削減に努め、料金改定も視野にいれ検討していきたい。
</t>
    <rPh sb="1" eb="3">
      <t>シセツ</t>
    </rPh>
    <rPh sb="4" eb="6">
      <t>カンキョ</t>
    </rPh>
    <rPh sb="6" eb="7">
      <t>トモ</t>
    </rPh>
    <rPh sb="8" eb="9">
      <t>オオ</t>
    </rPh>
    <rPh sb="11" eb="13">
      <t>モンダイ</t>
    </rPh>
    <rPh sb="14" eb="16">
      <t>ハッセイ</t>
    </rPh>
    <rPh sb="23" eb="25">
      <t>サマザマ</t>
    </rPh>
    <rPh sb="26" eb="28">
      <t>セツビ</t>
    </rPh>
    <rPh sb="28" eb="30">
      <t>キキ</t>
    </rPh>
    <rPh sb="31" eb="33">
      <t>タイヨウ</t>
    </rPh>
    <rPh sb="33" eb="35">
      <t>ネンスウ</t>
    </rPh>
    <rPh sb="36" eb="37">
      <t>ス</t>
    </rPh>
    <rPh sb="52" eb="53">
      <t>チョウ</t>
    </rPh>
    <rPh sb="53" eb="56">
      <t>ジュミョウカ</t>
    </rPh>
    <rPh sb="56" eb="58">
      <t>ケイカク</t>
    </rPh>
    <rPh sb="59" eb="61">
      <t>サクテイ</t>
    </rPh>
    <rPh sb="63" eb="65">
      <t>シセツ</t>
    </rPh>
    <rPh sb="66" eb="68">
      <t>セツビ</t>
    </rPh>
    <rPh sb="69" eb="71">
      <t>コウシン</t>
    </rPh>
    <rPh sb="72" eb="75">
      <t>ダイキボ</t>
    </rPh>
    <rPh sb="76" eb="78">
      <t>カイシュウ</t>
    </rPh>
    <rPh sb="79" eb="81">
      <t>ヒツヨウ</t>
    </rPh>
    <rPh sb="90" eb="92">
      <t>ゲンザイ</t>
    </rPh>
    <rPh sb="93" eb="95">
      <t>ブブン</t>
    </rPh>
    <rPh sb="95" eb="96">
      <t>テキ</t>
    </rPh>
    <rPh sb="97" eb="99">
      <t>シュウゼン</t>
    </rPh>
    <rPh sb="102" eb="104">
      <t>タイオウ</t>
    </rPh>
    <rPh sb="109" eb="112">
      <t>ダイキボ</t>
    </rPh>
    <rPh sb="113" eb="115">
      <t>カイシュウ</t>
    </rPh>
    <rPh sb="116" eb="118">
      <t>コウシン</t>
    </rPh>
    <rPh sb="119" eb="121">
      <t>シュウゼン</t>
    </rPh>
    <rPh sb="122" eb="124">
      <t>ケイヒ</t>
    </rPh>
    <rPh sb="124" eb="125">
      <t>ゾウ</t>
    </rPh>
    <rPh sb="126" eb="128">
      <t>ミコ</t>
    </rPh>
    <rPh sb="134" eb="136">
      <t>シュウエキ</t>
    </rPh>
    <rPh sb="136" eb="137">
      <t>テキ</t>
    </rPh>
    <rPh sb="137" eb="139">
      <t>シュウシ</t>
    </rPh>
    <rPh sb="139" eb="141">
      <t>ヒリツ</t>
    </rPh>
    <rPh sb="142" eb="144">
      <t>キギョウ</t>
    </rPh>
    <rPh sb="144" eb="145">
      <t>サイ</t>
    </rPh>
    <rPh sb="145" eb="147">
      <t>ザンダカ</t>
    </rPh>
    <rPh sb="147" eb="148">
      <t>タイ</t>
    </rPh>
    <rPh sb="148" eb="150">
      <t>ジギョウ</t>
    </rPh>
    <rPh sb="150" eb="152">
      <t>キボ</t>
    </rPh>
    <rPh sb="152" eb="154">
      <t>ヒリツ</t>
    </rPh>
    <rPh sb="155" eb="157">
      <t>ケイヒ</t>
    </rPh>
    <rPh sb="157" eb="159">
      <t>カイシュウ</t>
    </rPh>
    <rPh sb="159" eb="160">
      <t>リツ</t>
    </rPh>
    <rPh sb="161" eb="163">
      <t>オスイ</t>
    </rPh>
    <rPh sb="163" eb="165">
      <t>ショリ</t>
    </rPh>
    <rPh sb="165" eb="167">
      <t>ゲンカ</t>
    </rPh>
    <rPh sb="169" eb="170">
      <t>オオ</t>
    </rPh>
    <rPh sb="172" eb="174">
      <t>エイキョウ</t>
    </rPh>
    <rPh sb="175" eb="176">
      <t>オヨ</t>
    </rPh>
    <rPh sb="178" eb="181">
      <t>カノウセイ</t>
    </rPh>
    <rPh sb="187" eb="189">
      <t>ケイヒ</t>
    </rPh>
    <rPh sb="189" eb="191">
      <t>サクゲン</t>
    </rPh>
    <rPh sb="192" eb="193">
      <t>ツト</t>
    </rPh>
    <rPh sb="195" eb="197">
      <t>リョウキン</t>
    </rPh>
    <rPh sb="197" eb="199">
      <t>カイテイ</t>
    </rPh>
    <rPh sb="200" eb="202">
      <t>シヤ</t>
    </rPh>
    <rPh sb="205" eb="207">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</si>
</sst>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7810944"/>
        <c:axId val="5781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57810944"/>
        <c:axId val="57812864"/>
      </c:lineChart>
      <c:dateAx>
        <c:axId val="57810944"/>
        <c:scaling>
          <c:orientation val="minMax"/>
        </c:scaling>
        <c:delete val="1"/>
        <c:axPos val="b"/>
        <c:numFmt formatCode="ge" sourceLinked="1"/>
        <c:majorTickMark val="none"/>
        <c:minorTickMark val="none"/>
        <c:tickLblPos val="none"/>
        <c:crossAx val="57812864"/>
        <c:crosses val="autoZero"/>
        <c:auto val="1"/>
        <c:lblOffset val="100"/>
        <c:baseTimeUnit val="years"/>
      </c:dateAx>
      <c:valAx>
        <c:axId val="5781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81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54.95</c:v>
                </c:pt>
                <c:pt idx="1">
                  <c:v>54.48</c:v>
                </c:pt>
                <c:pt idx="2">
                  <c:v>55.24</c:v>
                </c:pt>
                <c:pt idx="3">
                  <c:v>57.62</c:v>
                </c:pt>
                <c:pt idx="4">
                  <c:v>58.57</c:v>
                </c:pt>
              </c:numCache>
            </c:numRef>
          </c:val>
        </c:ser>
        <c:dLbls>
          <c:showLegendKey val="0"/>
          <c:showVal val="0"/>
          <c:showCatName val="0"/>
          <c:showSerName val="0"/>
          <c:showPercent val="0"/>
          <c:showBubbleSize val="0"/>
        </c:dLbls>
        <c:gapWidth val="150"/>
        <c:axId val="111694208"/>
        <c:axId val="11169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11694208"/>
        <c:axId val="111696128"/>
      </c:lineChart>
      <c:dateAx>
        <c:axId val="111694208"/>
        <c:scaling>
          <c:orientation val="minMax"/>
        </c:scaling>
        <c:delete val="1"/>
        <c:axPos val="b"/>
        <c:numFmt formatCode="ge" sourceLinked="1"/>
        <c:majorTickMark val="none"/>
        <c:minorTickMark val="none"/>
        <c:tickLblPos val="none"/>
        <c:crossAx val="111696128"/>
        <c:crosses val="autoZero"/>
        <c:auto val="1"/>
        <c:lblOffset val="100"/>
        <c:baseTimeUnit val="years"/>
      </c:dateAx>
      <c:valAx>
        <c:axId val="11169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79.05</c:v>
                </c:pt>
                <c:pt idx="1">
                  <c:v>80.14</c:v>
                </c:pt>
                <c:pt idx="2">
                  <c:v>82.49</c:v>
                </c:pt>
                <c:pt idx="3">
                  <c:v>83.6</c:v>
                </c:pt>
                <c:pt idx="4">
                  <c:v>85.41</c:v>
                </c:pt>
              </c:numCache>
            </c:numRef>
          </c:val>
        </c:ser>
        <c:dLbls>
          <c:showLegendKey val="0"/>
          <c:showVal val="0"/>
          <c:showCatName val="0"/>
          <c:showSerName val="0"/>
          <c:showPercent val="0"/>
          <c:showBubbleSize val="0"/>
        </c:dLbls>
        <c:gapWidth val="150"/>
        <c:axId val="111718400"/>
        <c:axId val="11172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11718400"/>
        <c:axId val="111720320"/>
      </c:lineChart>
      <c:dateAx>
        <c:axId val="111718400"/>
        <c:scaling>
          <c:orientation val="minMax"/>
        </c:scaling>
        <c:delete val="1"/>
        <c:axPos val="b"/>
        <c:numFmt formatCode="ge" sourceLinked="1"/>
        <c:majorTickMark val="none"/>
        <c:minorTickMark val="none"/>
        <c:tickLblPos val="none"/>
        <c:crossAx val="111720320"/>
        <c:crosses val="autoZero"/>
        <c:auto val="1"/>
        <c:lblOffset val="100"/>
        <c:baseTimeUnit val="years"/>
      </c:dateAx>
      <c:valAx>
        <c:axId val="1117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1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56.51</c:v>
                </c:pt>
                <c:pt idx="1">
                  <c:v>55.96</c:v>
                </c:pt>
                <c:pt idx="2">
                  <c:v>60.44</c:v>
                </c:pt>
                <c:pt idx="3">
                  <c:v>61</c:v>
                </c:pt>
                <c:pt idx="4">
                  <c:v>65.11</c:v>
                </c:pt>
              </c:numCache>
            </c:numRef>
          </c:val>
        </c:ser>
        <c:dLbls>
          <c:showLegendKey val="0"/>
          <c:showVal val="0"/>
          <c:showCatName val="0"/>
          <c:showSerName val="0"/>
          <c:showPercent val="0"/>
          <c:showBubbleSize val="0"/>
        </c:dLbls>
        <c:gapWidth val="150"/>
        <c:axId val="57855360"/>
        <c:axId val="5786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7855360"/>
        <c:axId val="57865728"/>
      </c:lineChart>
      <c:dateAx>
        <c:axId val="57855360"/>
        <c:scaling>
          <c:orientation val="minMax"/>
        </c:scaling>
        <c:delete val="1"/>
        <c:axPos val="b"/>
        <c:numFmt formatCode="ge" sourceLinked="1"/>
        <c:majorTickMark val="none"/>
        <c:minorTickMark val="none"/>
        <c:tickLblPos val="none"/>
        <c:crossAx val="57865728"/>
        <c:crosses val="autoZero"/>
        <c:auto val="1"/>
        <c:lblOffset val="100"/>
        <c:baseTimeUnit val="years"/>
      </c:dateAx>
      <c:valAx>
        <c:axId val="5786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85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3237120"/>
        <c:axId val="8921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3237120"/>
        <c:axId val="89212032"/>
      </c:lineChart>
      <c:dateAx>
        <c:axId val="63237120"/>
        <c:scaling>
          <c:orientation val="minMax"/>
        </c:scaling>
        <c:delete val="1"/>
        <c:axPos val="b"/>
        <c:numFmt formatCode="ge" sourceLinked="1"/>
        <c:majorTickMark val="none"/>
        <c:minorTickMark val="none"/>
        <c:tickLblPos val="none"/>
        <c:crossAx val="89212032"/>
        <c:crosses val="autoZero"/>
        <c:auto val="1"/>
        <c:lblOffset val="100"/>
        <c:baseTimeUnit val="years"/>
      </c:dateAx>
      <c:valAx>
        <c:axId val="8921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23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0336640"/>
        <c:axId val="11035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336640"/>
        <c:axId val="110355200"/>
      </c:lineChart>
      <c:dateAx>
        <c:axId val="110336640"/>
        <c:scaling>
          <c:orientation val="minMax"/>
        </c:scaling>
        <c:delete val="1"/>
        <c:axPos val="b"/>
        <c:numFmt formatCode="ge" sourceLinked="1"/>
        <c:majorTickMark val="none"/>
        <c:minorTickMark val="none"/>
        <c:tickLblPos val="none"/>
        <c:crossAx val="110355200"/>
        <c:crosses val="autoZero"/>
        <c:auto val="1"/>
        <c:lblOffset val="100"/>
        <c:baseTimeUnit val="years"/>
      </c:dateAx>
      <c:valAx>
        <c:axId val="11035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3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0449024"/>
        <c:axId val="11045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449024"/>
        <c:axId val="110450944"/>
      </c:lineChart>
      <c:dateAx>
        <c:axId val="110449024"/>
        <c:scaling>
          <c:orientation val="minMax"/>
        </c:scaling>
        <c:delete val="1"/>
        <c:axPos val="b"/>
        <c:numFmt formatCode="ge" sourceLinked="1"/>
        <c:majorTickMark val="none"/>
        <c:minorTickMark val="none"/>
        <c:tickLblPos val="none"/>
        <c:crossAx val="110450944"/>
        <c:crosses val="autoZero"/>
        <c:auto val="1"/>
        <c:lblOffset val="100"/>
        <c:baseTimeUnit val="years"/>
      </c:dateAx>
      <c:valAx>
        <c:axId val="11045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4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0485504"/>
        <c:axId val="11048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485504"/>
        <c:axId val="110487424"/>
      </c:lineChart>
      <c:dateAx>
        <c:axId val="110485504"/>
        <c:scaling>
          <c:orientation val="minMax"/>
        </c:scaling>
        <c:delete val="1"/>
        <c:axPos val="b"/>
        <c:numFmt formatCode="ge" sourceLinked="1"/>
        <c:majorTickMark val="none"/>
        <c:minorTickMark val="none"/>
        <c:tickLblPos val="none"/>
        <c:crossAx val="110487424"/>
        <c:crosses val="autoZero"/>
        <c:auto val="1"/>
        <c:lblOffset val="100"/>
        <c:baseTimeUnit val="years"/>
      </c:dateAx>
      <c:valAx>
        <c:axId val="11048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8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1773.09</c:v>
                </c:pt>
                <c:pt idx="1">
                  <c:v>1586.33</c:v>
                </c:pt>
                <c:pt idx="2">
                  <c:v>1271.24</c:v>
                </c:pt>
                <c:pt idx="3">
                  <c:v>1096.8499999999999</c:v>
                </c:pt>
                <c:pt idx="4">
                  <c:v>969.23</c:v>
                </c:pt>
              </c:numCache>
            </c:numRef>
          </c:val>
        </c:ser>
        <c:dLbls>
          <c:showLegendKey val="0"/>
          <c:showVal val="0"/>
          <c:showCatName val="0"/>
          <c:showSerName val="0"/>
          <c:showPercent val="0"/>
          <c:showBubbleSize val="0"/>
        </c:dLbls>
        <c:gapWidth val="150"/>
        <c:axId val="110509440"/>
        <c:axId val="11051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110509440"/>
        <c:axId val="110511616"/>
      </c:lineChart>
      <c:dateAx>
        <c:axId val="110509440"/>
        <c:scaling>
          <c:orientation val="minMax"/>
        </c:scaling>
        <c:delete val="1"/>
        <c:axPos val="b"/>
        <c:numFmt formatCode="ge" sourceLinked="1"/>
        <c:majorTickMark val="none"/>
        <c:minorTickMark val="none"/>
        <c:tickLblPos val="none"/>
        <c:crossAx val="110511616"/>
        <c:crosses val="autoZero"/>
        <c:auto val="1"/>
        <c:lblOffset val="100"/>
        <c:baseTimeUnit val="years"/>
      </c:dateAx>
      <c:valAx>
        <c:axId val="11051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50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47.78</c:v>
                </c:pt>
                <c:pt idx="1">
                  <c:v>46.96</c:v>
                </c:pt>
                <c:pt idx="2">
                  <c:v>48.62</c:v>
                </c:pt>
                <c:pt idx="3">
                  <c:v>47.51</c:v>
                </c:pt>
                <c:pt idx="4">
                  <c:v>47.32</c:v>
                </c:pt>
              </c:numCache>
            </c:numRef>
          </c:val>
        </c:ser>
        <c:dLbls>
          <c:showLegendKey val="0"/>
          <c:showVal val="0"/>
          <c:showCatName val="0"/>
          <c:showSerName val="0"/>
          <c:showPercent val="0"/>
          <c:showBubbleSize val="0"/>
        </c:dLbls>
        <c:gapWidth val="150"/>
        <c:axId val="110529536"/>
        <c:axId val="11161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110529536"/>
        <c:axId val="111613056"/>
      </c:lineChart>
      <c:dateAx>
        <c:axId val="110529536"/>
        <c:scaling>
          <c:orientation val="minMax"/>
        </c:scaling>
        <c:delete val="1"/>
        <c:axPos val="b"/>
        <c:numFmt formatCode="ge" sourceLinked="1"/>
        <c:majorTickMark val="none"/>
        <c:minorTickMark val="none"/>
        <c:tickLblPos val="none"/>
        <c:crossAx val="111613056"/>
        <c:crosses val="autoZero"/>
        <c:auto val="1"/>
        <c:lblOffset val="100"/>
        <c:baseTimeUnit val="years"/>
      </c:dateAx>
      <c:valAx>
        <c:axId val="11161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52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316.70999999999998</c:v>
                </c:pt>
                <c:pt idx="1">
                  <c:v>322.16000000000003</c:v>
                </c:pt>
                <c:pt idx="2">
                  <c:v>312.20999999999998</c:v>
                </c:pt>
                <c:pt idx="3">
                  <c:v>312.13</c:v>
                </c:pt>
                <c:pt idx="4">
                  <c:v>321.60000000000002</c:v>
                </c:pt>
              </c:numCache>
            </c:numRef>
          </c:val>
        </c:ser>
        <c:dLbls>
          <c:showLegendKey val="0"/>
          <c:showVal val="0"/>
          <c:showCatName val="0"/>
          <c:showSerName val="0"/>
          <c:showPercent val="0"/>
          <c:showBubbleSize val="0"/>
        </c:dLbls>
        <c:gapWidth val="150"/>
        <c:axId val="111645440"/>
        <c:axId val="11164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111645440"/>
        <c:axId val="111647360"/>
      </c:lineChart>
      <c:dateAx>
        <c:axId val="111645440"/>
        <c:scaling>
          <c:orientation val="minMax"/>
        </c:scaling>
        <c:delete val="1"/>
        <c:axPos val="b"/>
        <c:numFmt formatCode="ge" sourceLinked="1"/>
        <c:majorTickMark val="none"/>
        <c:minorTickMark val="none"/>
        <c:tickLblPos val="none"/>
        <c:crossAx val="111647360"/>
        <c:crosses val="autoZero"/>
        <c:auto val="1"/>
        <c:lblOffset val="100"/>
        <c:baseTimeUnit val="years"/>
      </c:dateAx>
      <c:valAx>
        <c:axId val="11164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4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13"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舟形町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5864</v>
      </c>
      <c r="AM8" s="47"/>
      <c r="AN8" s="47"/>
      <c r="AO8" s="47"/>
      <c r="AP8" s="47"/>
      <c r="AQ8" s="47"/>
      <c r="AR8" s="47"/>
      <c r="AS8" s="47"/>
      <c r="AT8" s="43">
        <f>データ!S6</f>
        <v>119.04</v>
      </c>
      <c r="AU8" s="43"/>
      <c r="AV8" s="43"/>
      <c r="AW8" s="43"/>
      <c r="AX8" s="43"/>
      <c r="AY8" s="43"/>
      <c r="AZ8" s="43"/>
      <c r="BA8" s="43"/>
      <c r="BB8" s="43">
        <f>データ!T6</f>
        <v>49.26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43.79</v>
      </c>
      <c r="Q10" s="43"/>
      <c r="R10" s="43"/>
      <c r="S10" s="43"/>
      <c r="T10" s="43"/>
      <c r="U10" s="43"/>
      <c r="V10" s="43"/>
      <c r="W10" s="43">
        <f>データ!P6</f>
        <v>95.62</v>
      </c>
      <c r="X10" s="43"/>
      <c r="Y10" s="43"/>
      <c r="Z10" s="43"/>
      <c r="AA10" s="43"/>
      <c r="AB10" s="43"/>
      <c r="AC10" s="43"/>
      <c r="AD10" s="47">
        <f>データ!Q6</f>
        <v>3024</v>
      </c>
      <c r="AE10" s="47"/>
      <c r="AF10" s="47"/>
      <c r="AG10" s="47"/>
      <c r="AH10" s="47"/>
      <c r="AI10" s="47"/>
      <c r="AJ10" s="47"/>
      <c r="AK10" s="2"/>
      <c r="AL10" s="47">
        <f>データ!U6</f>
        <v>2549</v>
      </c>
      <c r="AM10" s="47"/>
      <c r="AN10" s="47"/>
      <c r="AO10" s="47"/>
      <c r="AP10" s="47"/>
      <c r="AQ10" s="47"/>
      <c r="AR10" s="47"/>
      <c r="AS10" s="47"/>
      <c r="AT10" s="43">
        <f>データ!V6</f>
        <v>0.89</v>
      </c>
      <c r="AU10" s="43"/>
      <c r="AV10" s="43"/>
      <c r="AW10" s="43"/>
      <c r="AX10" s="43"/>
      <c r="AY10" s="43"/>
      <c r="AZ10" s="43"/>
      <c r="BA10" s="43"/>
      <c r="BB10" s="43">
        <f>データ!W6</f>
        <v>2864.04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63631</v>
      </c>
      <c r="D6" s="31">
        <f t="shared" si="3"/>
        <v>47</v>
      </c>
      <c r="E6" s="31">
        <f t="shared" si="3"/>
        <v>17</v>
      </c>
      <c r="F6" s="31">
        <f t="shared" si="3"/>
        <v>4</v>
      </c>
      <c r="G6" s="31">
        <f t="shared" si="3"/>
        <v>0</v>
      </c>
      <c r="H6" s="31" t="str">
        <f t="shared" si="3"/>
        <v>山形県　舟形町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43.79</v>
      </c>
      <c r="P6" s="32">
        <f t="shared" si="3"/>
        <v>95.62</v>
      </c>
      <c r="Q6" s="32">
        <f t="shared" si="3"/>
        <v>3024</v>
      </c>
      <c r="R6" s="32">
        <f t="shared" si="3"/>
        <v>5864</v>
      </c>
      <c r="S6" s="32">
        <f t="shared" si="3"/>
        <v>119.04</v>
      </c>
      <c r="T6" s="32">
        <f t="shared" si="3"/>
        <v>49.26</v>
      </c>
      <c r="U6" s="32">
        <f t="shared" si="3"/>
        <v>2549</v>
      </c>
      <c r="V6" s="32">
        <f t="shared" si="3"/>
        <v>0.89</v>
      </c>
      <c r="W6" s="32">
        <f t="shared" si="3"/>
        <v>2864.04</v>
      </c>
      <c r="X6" s="33">
        <f>IF(X7="",NA(),X7)</f>
        <v>56.51</v>
      </c>
      <c r="Y6" s="33">
        <f t="shared" ref="Y6:AG6" si="4">IF(Y7="",NA(),Y7)</f>
        <v>55.96</v>
      </c>
      <c r="Z6" s="33">
        <f t="shared" si="4"/>
        <v>60.44</v>
      </c>
      <c r="AA6" s="33">
        <f t="shared" si="4"/>
        <v>61</v>
      </c>
      <c r="AB6" s="33">
        <f t="shared" si="4"/>
        <v>65.11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1773.09</v>
      </c>
      <c r="BF6" s="33">
        <f t="shared" ref="BF6:BN6" si="7">IF(BF7="",NA(),BF7)</f>
        <v>1586.33</v>
      </c>
      <c r="BG6" s="33">
        <f t="shared" si="7"/>
        <v>1271.24</v>
      </c>
      <c r="BH6" s="33">
        <f t="shared" si="7"/>
        <v>1096.8499999999999</v>
      </c>
      <c r="BI6" s="33">
        <f t="shared" si="7"/>
        <v>969.23</v>
      </c>
      <c r="BJ6" s="33">
        <f t="shared" si="7"/>
        <v>1868.17</v>
      </c>
      <c r="BK6" s="33">
        <f t="shared" si="7"/>
        <v>1835.56</v>
      </c>
      <c r="BL6" s="33">
        <f t="shared" si="7"/>
        <v>1716.82</v>
      </c>
      <c r="BM6" s="33">
        <f t="shared" si="7"/>
        <v>1554.05</v>
      </c>
      <c r="BN6" s="33">
        <f t="shared" si="7"/>
        <v>1671.86</v>
      </c>
      <c r="BO6" s="32" t="str">
        <f>IF(BO7="","",IF(BO7="-","【-】","【"&amp;SUBSTITUTE(TEXT(BO7,"#,##0.00"),"-","△")&amp;"】"))</f>
        <v>【1,479.31】</v>
      </c>
      <c r="BP6" s="33">
        <f>IF(BP7="",NA(),BP7)</f>
        <v>47.78</v>
      </c>
      <c r="BQ6" s="33">
        <f t="shared" ref="BQ6:BY6" si="8">IF(BQ7="",NA(),BQ7)</f>
        <v>46.96</v>
      </c>
      <c r="BR6" s="33">
        <f t="shared" si="8"/>
        <v>48.62</v>
      </c>
      <c r="BS6" s="33">
        <f t="shared" si="8"/>
        <v>47.51</v>
      </c>
      <c r="BT6" s="33">
        <f t="shared" si="8"/>
        <v>47.32</v>
      </c>
      <c r="BU6" s="33">
        <f t="shared" si="8"/>
        <v>55.15</v>
      </c>
      <c r="BV6" s="33">
        <f t="shared" si="8"/>
        <v>52.89</v>
      </c>
      <c r="BW6" s="33">
        <f t="shared" si="8"/>
        <v>51.73</v>
      </c>
      <c r="BX6" s="33">
        <f t="shared" si="8"/>
        <v>53.01</v>
      </c>
      <c r="BY6" s="33">
        <f t="shared" si="8"/>
        <v>50.54</v>
      </c>
      <c r="BZ6" s="32" t="str">
        <f>IF(BZ7="","",IF(BZ7="-","【-】","【"&amp;SUBSTITUTE(TEXT(BZ7,"#,##0.00"),"-","△")&amp;"】"))</f>
        <v>【63.50】</v>
      </c>
      <c r="CA6" s="33">
        <f>IF(CA7="",NA(),CA7)</f>
        <v>316.70999999999998</v>
      </c>
      <c r="CB6" s="33">
        <f t="shared" ref="CB6:CJ6" si="9">IF(CB7="",NA(),CB7)</f>
        <v>322.16000000000003</v>
      </c>
      <c r="CC6" s="33">
        <f t="shared" si="9"/>
        <v>312.20999999999998</v>
      </c>
      <c r="CD6" s="33">
        <f t="shared" si="9"/>
        <v>312.13</v>
      </c>
      <c r="CE6" s="33">
        <f t="shared" si="9"/>
        <v>321.60000000000002</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54.95</v>
      </c>
      <c r="CM6" s="33">
        <f t="shared" ref="CM6:CU6" si="10">IF(CM7="",NA(),CM7)</f>
        <v>54.48</v>
      </c>
      <c r="CN6" s="33">
        <f t="shared" si="10"/>
        <v>55.24</v>
      </c>
      <c r="CO6" s="33">
        <f t="shared" si="10"/>
        <v>57.62</v>
      </c>
      <c r="CP6" s="33">
        <f t="shared" si="10"/>
        <v>58.57</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79.05</v>
      </c>
      <c r="CX6" s="33">
        <f t="shared" ref="CX6:DF6" si="11">IF(CX7="",NA(),CX7)</f>
        <v>80.14</v>
      </c>
      <c r="CY6" s="33">
        <f t="shared" si="11"/>
        <v>82.49</v>
      </c>
      <c r="CZ6" s="33">
        <f t="shared" si="11"/>
        <v>83.6</v>
      </c>
      <c r="DA6" s="33">
        <f t="shared" si="11"/>
        <v>85.41</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63631</v>
      </c>
      <c r="D7" s="35">
        <v>47</v>
      </c>
      <c r="E7" s="35">
        <v>17</v>
      </c>
      <c r="F7" s="35">
        <v>4</v>
      </c>
      <c r="G7" s="35">
        <v>0</v>
      </c>
      <c r="H7" s="35" t="s">
        <v>96</v>
      </c>
      <c r="I7" s="35" t="s">
        <v>97</v>
      </c>
      <c r="J7" s="35" t="s">
        <v>98</v>
      </c>
      <c r="K7" s="35" t="s">
        <v>99</v>
      </c>
      <c r="L7" s="35" t="s">
        <v>100</v>
      </c>
      <c r="M7" s="36" t="s">
        <v>101</v>
      </c>
      <c r="N7" s="36" t="s">
        <v>102</v>
      </c>
      <c r="O7" s="36">
        <v>43.79</v>
      </c>
      <c r="P7" s="36">
        <v>95.62</v>
      </c>
      <c r="Q7" s="36">
        <v>3024</v>
      </c>
      <c r="R7" s="36">
        <v>5864</v>
      </c>
      <c r="S7" s="36">
        <v>119.04</v>
      </c>
      <c r="T7" s="36">
        <v>49.26</v>
      </c>
      <c r="U7" s="36">
        <v>2549</v>
      </c>
      <c r="V7" s="36">
        <v>0.89</v>
      </c>
      <c r="W7" s="36">
        <v>2864.04</v>
      </c>
      <c r="X7" s="36">
        <v>56.51</v>
      </c>
      <c r="Y7" s="36">
        <v>55.96</v>
      </c>
      <c r="Z7" s="36">
        <v>60.44</v>
      </c>
      <c r="AA7" s="36">
        <v>61</v>
      </c>
      <c r="AB7" s="36">
        <v>65.11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1773.09</v>
      </c>
      <c r="BF7" s="36">
        <v>1586.33</v>
      </c>
      <c r="BG7" s="36">
        <v>1271.24</v>
      </c>
      <c r="BH7" s="36">
        <v>1096.8499999999999</v>
      </c>
      <c r="BI7" s="36">
        <v>969.23</v>
      </c>
      <c r="BJ7" s="36">
        <v>1868.17</v>
      </c>
      <c r="BK7" s="36">
        <v>1835.56</v>
      </c>
      <c r="BL7" s="36">
        <v>1716.82</v>
      </c>
      <c r="BM7" s="36">
        <v>1554.05</v>
      </c>
      <c r="BN7" s="36">
        <v>1671.86</v>
      </c>
      <c r="BO7" s="36">
        <v>1479.31</v>
      </c>
      <c r="BP7" s="36">
        <v>47.78</v>
      </c>
      <c r="BQ7" s="36">
        <v>46.96</v>
      </c>
      <c r="BR7" s="36">
        <v>48.62</v>
      </c>
      <c r="BS7" s="36">
        <v>47.51</v>
      </c>
      <c r="BT7" s="36">
        <v>47.32</v>
      </c>
      <c r="BU7" s="36">
        <v>55.15</v>
      </c>
      <c r="BV7" s="36">
        <v>52.89</v>
      </c>
      <c r="BW7" s="36">
        <v>51.73</v>
      </c>
      <c r="BX7" s="36">
        <v>53.01</v>
      </c>
      <c r="BY7" s="36">
        <v>50.54</v>
      </c>
      <c r="BZ7" s="36">
        <v>63.5</v>
      </c>
      <c r="CA7" s="36">
        <v>316.70999999999998</v>
      </c>
      <c r="CB7" s="36">
        <v>322.16000000000003</v>
      </c>
      <c r="CC7" s="36">
        <v>312.20999999999998</v>
      </c>
      <c r="CD7" s="36">
        <v>312.13</v>
      </c>
      <c r="CE7" s="36">
        <v>321.60000000000002</v>
      </c>
      <c r="CF7" s="36">
        <v>283.05</v>
      </c>
      <c r="CG7" s="36">
        <v>300.52</v>
      </c>
      <c r="CH7" s="36">
        <v>310.47000000000003</v>
      </c>
      <c r="CI7" s="36">
        <v>299.39</v>
      </c>
      <c r="CJ7" s="36">
        <v>320.36</v>
      </c>
      <c r="CK7" s="36">
        <v>253.12</v>
      </c>
      <c r="CL7" s="36">
        <v>54.95</v>
      </c>
      <c r="CM7" s="36">
        <v>54.48</v>
      </c>
      <c r="CN7" s="36">
        <v>55.24</v>
      </c>
      <c r="CO7" s="36">
        <v>57.62</v>
      </c>
      <c r="CP7" s="36">
        <v>58.57</v>
      </c>
      <c r="CQ7" s="36">
        <v>36.18</v>
      </c>
      <c r="CR7" s="36">
        <v>36.799999999999997</v>
      </c>
      <c r="CS7" s="36">
        <v>36.67</v>
      </c>
      <c r="CT7" s="36">
        <v>36.200000000000003</v>
      </c>
      <c r="CU7" s="36">
        <v>34.74</v>
      </c>
      <c r="CV7" s="36">
        <v>41.06</v>
      </c>
      <c r="CW7" s="36">
        <v>79.05</v>
      </c>
      <c r="CX7" s="36">
        <v>80.14</v>
      </c>
      <c r="CY7" s="36">
        <v>82.49</v>
      </c>
      <c r="CZ7" s="36">
        <v>83.6</v>
      </c>
      <c r="DA7" s="36">
        <v>85.41</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2016-02-03T09:01:20Z</dcterms:created>
  <dcterms:modified xsi:type="dcterms:W3CDTF">2016-02-19T05:06:10Z</dcterms:modified>
</cp:coreProperties>
</file>