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anri2\Desktop\"/>
    </mc:Choice>
  </mc:AlternateContent>
  <workbookProtection workbookPassword="B501" lockStructure="1"/>
  <bookViews>
    <workbookView xWindow="0" yWindow="0" windowWidth="23955" windowHeight="913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<sst xmlns="http://schemas.openxmlformats.org/spreadsheetml/2006/main" count="221" uniqueCount="111">
  <si>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</si>
  <si>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</si>
  <si>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</si>
  <si>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</si>
  <si>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</si>
  <si>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</si>
  <si>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</si>
  <si>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</si>
  <si>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</si>
  <si>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</si>
  <si>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</si>
  <si>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</si>
  <si>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</si>
  <si>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</si>
  <si>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</si>
  <si>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</si>
  <si>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</si>
  <si>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</si>
  <si>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</si>
  <si>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</si>
  <si>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</si>
  <si>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</si>
  <si>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</si>
  <si>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</si>
  <si>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</si>
  <si>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</si>
  <si>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</si>
  <si>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</si>
  <si>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</si>
  <si>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</si>
  <si>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</si>
  <si>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</si>
  <si>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</si>
  <si>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</si>
  <si>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</si>
  <si>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</si>
  <si>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</si>
  <si>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</si>
  <si>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</si>
  <si>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</si>
  <si>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</si>
  <si>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</si>
  <si>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</si>
  <si>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</si>
  <si>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</si>
  <si>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</si>
  <si>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</si>
  <si>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</si>
  <si>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</si>
  <si>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</si>
  <si>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</si>
  <si>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</si>
  <si>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</si>
  <si>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</si>
  <si>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</si>
  <si>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</si>
  <si>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</si>
  <si>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</si>
  <si>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</si>
  <si>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</si>
  <si>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</si>
  <si>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</si>
  <si>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</si>
  <si>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</si>
  <si>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</si>
  <si>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</si>
  <si>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</si>
  <si>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</si>
  <si>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</si>
  <si>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</si>
  <si>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</si>
  <si>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</si>
  <si>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</si>
  <si>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</si>
  <si>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</si>
  <si>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</si>
  <si>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</si>
  <si>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</si>
  <si>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</si>
  <si>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</si>
  <si>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</si>
  <si>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</si>
  <si>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</si>
  <si>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</si>
  <si>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</si>
  <si>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</si>
  <si>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</si>
  <si>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</si>
  <si>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</si>
  <si>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</si>
  <si>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</si>
  <si>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</si>
  <si>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</si>
  <si>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</si>
  <si>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</si>
  <si>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</si>
  <si>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西川町</t>
  </si>
  <si>
    <t>法非適用</t>
  </si>
  <si>
    <t>下水道事業</t>
  </si>
  <si>
    <t>公共下水道</t>
  </si>
  <si>
    <t>Cd3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</si>
  <si>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</si>
  <si>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</si>
  <si>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</si>
  <si>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</si>
  <si>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</si>
  <si>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</si>
  <si>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</si>
  <si>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経営の健全性・効率性に関する経営指標は、全体的に平均的な数値を保っているが、地方債償還の額が毎年大きく、不採算分を一般会計繰入金に依存するなど財政的に厳しい状況である。今後町の財政状況を考慮しながら、維持管理面においても出来る限り経費削減を図っていく必要がある。
　また、水洗化率の向上及び有収水量の増加を目標として、今後も引き続き経営改善に努めていく。
</t>
    <rPh sb="1" eb="3">
      <t>ケイエイ</t>
    </rPh>
    <rPh sb="4" eb="7">
      <t>ケンゼンセイ</t>
    </rPh>
    <rPh sb="8" eb="11">
      <t>コウリツセイ</t>
    </rPh>
    <rPh sb="12" eb="13">
      <t>カン</t>
    </rPh>
    <rPh sb="15" eb="17">
      <t>ケイエイ</t>
    </rPh>
    <rPh sb="17" eb="19">
      <t>シヒョウ</t>
    </rPh>
    <rPh sb="21" eb="24">
      <t>ゼンタイテキ</t>
    </rPh>
    <rPh sb="25" eb="28">
      <t>ヘイキンテキ</t>
    </rPh>
    <rPh sb="29" eb="31">
      <t>スウチ</t>
    </rPh>
    <rPh sb="32" eb="33">
      <t>タモ</t>
    </rPh>
    <rPh sb="39" eb="42">
      <t>チホウサイ</t>
    </rPh>
    <rPh sb="45" eb="46">
      <t>ガク</t>
    </rPh>
    <rPh sb="47" eb="49">
      <t>マイトシ</t>
    </rPh>
    <rPh sb="49" eb="50">
      <t>オオ</t>
    </rPh>
    <rPh sb="53" eb="56">
      <t>フサイサン</t>
    </rPh>
    <rPh sb="56" eb="57">
      <t>ブン</t>
    </rPh>
    <rPh sb="58" eb="60">
      <t>イッパン</t>
    </rPh>
    <rPh sb="60" eb="62">
      <t>カイケイ</t>
    </rPh>
    <rPh sb="62" eb="64">
      <t>クリイレ</t>
    </rPh>
    <rPh sb="64" eb="65">
      <t>キン</t>
    </rPh>
    <rPh sb="66" eb="68">
      <t>イゾン</t>
    </rPh>
    <rPh sb="72" eb="75">
      <t>ザイセイテキ</t>
    </rPh>
    <rPh sb="76" eb="77">
      <t>キビ</t>
    </rPh>
    <rPh sb="79" eb="81">
      <t>ジョウキョウ</t>
    </rPh>
    <rPh sb="85" eb="87">
      <t>コンゴ</t>
    </rPh>
    <rPh sb="87" eb="88">
      <t>マチ</t>
    </rPh>
    <rPh sb="89" eb="91">
      <t>ザイセイ</t>
    </rPh>
    <rPh sb="91" eb="93">
      <t>ジョウキョウ</t>
    </rPh>
    <rPh sb="94" eb="96">
      <t>コウリョ</t>
    </rPh>
    <rPh sb="101" eb="103">
      <t>イジ</t>
    </rPh>
    <rPh sb="103" eb="105">
      <t>カンリ</t>
    </rPh>
    <rPh sb="105" eb="106">
      <t>メン</t>
    </rPh>
    <rPh sb="111" eb="113">
      <t>デキ</t>
    </rPh>
    <rPh sb="114" eb="115">
      <t>カギ</t>
    </rPh>
    <rPh sb="116" eb="118">
      <t>ケイヒ</t>
    </rPh>
    <rPh sb="118" eb="120">
      <t>サクゲン</t>
    </rPh>
    <rPh sb="121" eb="122">
      <t>ハカ</t>
    </rPh>
    <rPh sb="126" eb="128">
      <t>ヒツヨウ</t>
    </rPh>
    <rPh sb="137" eb="140">
      <t>スイセンカ</t>
    </rPh>
    <rPh sb="140" eb="141">
      <t>リツ</t>
    </rPh>
    <rPh sb="144" eb="145">
      <t>オヨ</t>
    </rPh>
    <rPh sb="146" eb="148">
      <t>ユウシュウ</t>
    </rPh>
    <rPh sb="148" eb="150">
      <t>スイリョウ</t>
    </rPh>
    <rPh sb="151" eb="153">
      <t>ゾウカ</t>
    </rPh>
    <rPh sb="154" eb="156">
      <t>モクヒョウ</t>
    </rPh>
    <rPh sb="160" eb="162">
      <t>コンゴ</t>
    </rPh>
    <rPh sb="163" eb="164">
      <t>ヒ</t>
    </rPh>
    <rPh sb="165" eb="166">
      <t>ツヅ</t>
    </rPh>
    <rPh sb="167" eb="169">
      <t>ケイエイ</t>
    </rPh>
    <rPh sb="169" eb="171">
      <t>カイゼン</t>
    </rPh>
    <rPh sb="172" eb="173">
      <t>ツト</t>
    </rPh>
    <phoneticPr fontId="4"/>
  </si>
  <si>
    <t>　「収益的収支比率」については、１００％に近い数値を維持しているものの、施設への投資による地方債償還の負担が毎年大きく、不採算分を一般会計繰入金に依存している状況である。
　また、「企業債残高対事業規模比率」については、類似団体の平均値よりかなり低い数値となっている。この要因としては、料金収入等の営業収益は毎年大きな変動がなく推移しており、かつ、近年は新たな起債が比較的少額であったことが考えられる。
　一方、経営の効率性に関する経営指標である「経費回収率」は毎年１００％に近い数値であり、汚水処理に係る費用については概ね使用料で賄えているといえる。
　「施設利用率」及び「水洗化率」など施設の効率性に関する経営指標についても、平均値を上回った数値となっている。</t>
    <rPh sb="2" eb="5">
      <t>シュウエキテキ</t>
    </rPh>
    <rPh sb="5" eb="7">
      <t>シュウシ</t>
    </rPh>
    <rPh sb="7" eb="9">
      <t>ヒリツ</t>
    </rPh>
    <rPh sb="21" eb="22">
      <t>チカ</t>
    </rPh>
    <rPh sb="23" eb="25">
      <t>スウチ</t>
    </rPh>
    <rPh sb="26" eb="28">
      <t>イジ</t>
    </rPh>
    <rPh sb="36" eb="38">
      <t>シセツ</t>
    </rPh>
    <rPh sb="40" eb="42">
      <t>トウシ</t>
    </rPh>
    <rPh sb="51" eb="53">
      <t>フタン</t>
    </rPh>
    <rPh sb="54" eb="56">
      <t>マイトシ</t>
    </rPh>
    <rPh sb="56" eb="57">
      <t>オオ</t>
    </rPh>
    <rPh sb="60" eb="63">
      <t>フサイサン</t>
    </rPh>
    <rPh sb="63" eb="64">
      <t>ブン</t>
    </rPh>
    <rPh sb="65" eb="67">
      <t>イッパン</t>
    </rPh>
    <rPh sb="67" eb="69">
      <t>カイケイ</t>
    </rPh>
    <rPh sb="69" eb="71">
      <t>クリイレ</t>
    </rPh>
    <rPh sb="71" eb="72">
      <t>キン</t>
    </rPh>
    <rPh sb="73" eb="75">
      <t>イゾン</t>
    </rPh>
    <rPh sb="79" eb="81">
      <t>ジョウキョウ</t>
    </rPh>
    <rPh sb="91" eb="93">
      <t>キギョウ</t>
    </rPh>
    <rPh sb="93" eb="94">
      <t>サイ</t>
    </rPh>
    <rPh sb="94" eb="96">
      <t>ザンダカ</t>
    </rPh>
    <rPh sb="96" eb="97">
      <t>タイ</t>
    </rPh>
    <rPh sb="97" eb="99">
      <t>ジギョウ</t>
    </rPh>
    <rPh sb="99" eb="101">
      <t>キボ</t>
    </rPh>
    <rPh sb="101" eb="103">
      <t>ヒリツ</t>
    </rPh>
    <rPh sb="110" eb="112">
      <t>ルイジ</t>
    </rPh>
    <rPh sb="112" eb="114">
      <t>ダンタイ</t>
    </rPh>
    <rPh sb="136" eb="138">
      <t>ヨウイン</t>
    </rPh>
    <rPh sb="143" eb="145">
      <t>リョウキン</t>
    </rPh>
    <rPh sb="145" eb="147">
      <t>シュウニュウ</t>
    </rPh>
    <rPh sb="147" eb="148">
      <t>トウ</t>
    </rPh>
    <rPh sb="149" eb="151">
      <t>エイギョウ</t>
    </rPh>
    <rPh sb="151" eb="153">
      <t>シュウエキ</t>
    </rPh>
    <rPh sb="154" eb="156">
      <t>マイトシ</t>
    </rPh>
    <rPh sb="156" eb="157">
      <t>オオ</t>
    </rPh>
    <rPh sb="159" eb="161">
      <t>ヘンドウ</t>
    </rPh>
    <rPh sb="164" eb="166">
      <t>スイイ</t>
    </rPh>
    <rPh sb="174" eb="176">
      <t>キンネン</t>
    </rPh>
    <rPh sb="177" eb="178">
      <t>アラ</t>
    </rPh>
    <rPh sb="180" eb="182">
      <t>キサイ</t>
    </rPh>
    <rPh sb="183" eb="186">
      <t>ヒカクテキ</t>
    </rPh>
    <rPh sb="186" eb="188">
      <t>ショウガク</t>
    </rPh>
    <rPh sb="195" eb="196">
      <t>カンガ</t>
    </rPh>
    <rPh sb="203" eb="205">
      <t>イッポウ</t>
    </rPh>
    <rPh sb="206" eb="208">
      <t>ケイエイ</t>
    </rPh>
    <rPh sb="209" eb="212">
      <t>コウリツセイ</t>
    </rPh>
    <rPh sb="213" eb="214">
      <t>カン</t>
    </rPh>
    <rPh sb="216" eb="218">
      <t>ケイエイ</t>
    </rPh>
    <rPh sb="218" eb="220">
      <t>シヒョウ</t>
    </rPh>
    <rPh sb="231" eb="233">
      <t>マイトシ</t>
    </rPh>
    <rPh sb="238" eb="239">
      <t>チカ</t>
    </rPh>
    <rPh sb="240" eb="242">
      <t>スウチ</t>
    </rPh>
    <rPh sb="246" eb="248">
      <t>オスイ</t>
    </rPh>
    <rPh sb="248" eb="250">
      <t>ショリ</t>
    </rPh>
    <rPh sb="251" eb="252">
      <t>カカ</t>
    </rPh>
    <rPh sb="253" eb="255">
      <t>ヒヨウ</t>
    </rPh>
    <rPh sb="260" eb="261">
      <t>オオム</t>
    </rPh>
    <rPh sb="262" eb="265">
      <t>シヨウリョウ</t>
    </rPh>
    <rPh sb="266" eb="267">
      <t>マカナ</t>
    </rPh>
    <rPh sb="279" eb="281">
      <t>シセツ</t>
    </rPh>
    <rPh sb="281" eb="283">
      <t>リヨウ</t>
    </rPh>
    <rPh sb="283" eb="284">
      <t>リツ</t>
    </rPh>
    <rPh sb="285" eb="286">
      <t>オヨ</t>
    </rPh>
    <rPh sb="288" eb="291">
      <t>スイセンカ</t>
    </rPh>
    <rPh sb="291" eb="292">
      <t>リツ</t>
    </rPh>
    <rPh sb="295" eb="297">
      <t>シセツ</t>
    </rPh>
    <rPh sb="298" eb="301">
      <t>コウリツセイ</t>
    </rPh>
    <rPh sb="302" eb="303">
      <t>カン</t>
    </rPh>
    <rPh sb="305" eb="309">
      <t>ケイエイシヒョウ</t>
    </rPh>
    <rPh sb="323" eb="325">
      <t>スウチ</t>
    </rPh>
    <phoneticPr fontId="4"/>
  </si>
  <si>
    <t>　下水道計画区域内の管渠整備については、平成１３年に供用を開始し、平成２５年度にほぼ完了しており、残りは地理的に困難な箇所のみとなっている。
　管渠の耐用年数である５０年の範囲内であることから、当面は管渠の状況を確認しながら、劣化した箇所については随時工事を行う予定である。</t>
    <rPh sb="20" eb="22">
      <t>ヘイセイ</t>
    </rPh>
    <rPh sb="24" eb="25">
      <t>ネン</t>
    </rPh>
    <rPh sb="72" eb="74">
      <t>カンキョ</t>
    </rPh>
    <rPh sb="75" eb="77">
      <t>タイヨウ</t>
    </rPh>
    <rPh sb="77" eb="79">
      <t>ネンスウ</t>
    </rPh>
    <rPh sb="84" eb="85">
      <t>ネン</t>
    </rPh>
    <rPh sb="86" eb="89">
      <t>ハンイナイ</t>
    </rPh>
    <rPh sb="97" eb="99">
      <t>トウメン</t>
    </rPh>
    <rPh sb="100" eb="102">
      <t>カンキョ</t>
    </rPh>
    <rPh sb="103" eb="105">
      <t>ジョウキョウ</t>
    </rPh>
    <rPh sb="106" eb="108">
      <t>カクニン</t>
    </rPh>
    <rPh sb="113" eb="115">
      <t>レッカ</t>
    </rPh>
    <rPh sb="117" eb="119">
      <t>カショ</t>
    </rPh>
    <rPh sb="124" eb="126">
      <t>ズイジ</t>
    </rPh>
    <rPh sb="126" eb="128">
      <t>コウジ</t>
    </rPh>
    <rPh sb="129" eb="130">
      <t>オコナ</t>
    </rPh>
    <rPh sb="131" eb="133">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</si>
</sst>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14857760"/>
        <c:axId val="314859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quot;-&quot;">
                  <c:v>7.0000000000000007E-2</c:v>
                </c:pt>
                <c:pt idx="1">
                  <c:v>0</c:v>
                </c:pt>
                <c:pt idx="2" formatCode="#,##0.00;&quot;△&quot;#,##0.00;&quot;-&quot;">
                  <c:v>0.14000000000000001</c:v>
                </c:pt>
                <c:pt idx="3">
                  <c:v>0</c:v>
                </c:pt>
                <c:pt idx="4" formatCode="#,##0.00;&quot;△&quot;#,##0.00;&quot;-&quot;">
                  <c:v>0.17</c:v>
                </c:pt>
              </c:numCache>
            </c:numRef>
          </c:val>
          <c:smooth val="0"/>
        </c:ser>
        <c:dLbls>
          <c:showLegendKey val="0"/>
          <c:showVal val="0"/>
          <c:showCatName val="0"/>
          <c:showSerName val="0"/>
          <c:showPercent val="0"/>
          <c:showBubbleSize val="0"/>
        </c:dLbls>
        <c:marker val="1"/>
        <c:smooth val="0"/>
        <c:axId val="314857760"/>
        <c:axId val="314859720"/>
      </c:lineChart>
      <c:dateAx>
        <c:axId val="314857760"/>
        <c:scaling>
          <c:orientation val="minMax"/>
        </c:scaling>
        <c:delete val="1"/>
        <c:axPos val="b"/>
        <c:numFmt formatCode="ge" sourceLinked="1"/>
        <c:majorTickMark val="none"/>
        <c:minorTickMark val="none"/>
        <c:tickLblPos val="none"/>
        <c:crossAx val="314859720"/>
        <c:crosses val="autoZero"/>
        <c:auto val="1"/>
        <c:lblOffset val="100"/>
        <c:baseTimeUnit val="years"/>
      </c:dateAx>
      <c:valAx>
        <c:axId val="314859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85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45.61</c:v>
                </c:pt>
                <c:pt idx="1">
                  <c:v>45.61</c:v>
                </c:pt>
                <c:pt idx="2">
                  <c:v>45.07</c:v>
                </c:pt>
                <c:pt idx="3">
                  <c:v>45.21</c:v>
                </c:pt>
                <c:pt idx="4">
                  <c:v>44.07</c:v>
                </c:pt>
              </c:numCache>
            </c:numRef>
          </c:val>
        </c:ser>
        <c:dLbls>
          <c:showLegendKey val="0"/>
          <c:showVal val="0"/>
          <c:showCatName val="0"/>
          <c:showSerName val="0"/>
          <c:showPercent val="0"/>
          <c:showBubbleSize val="0"/>
        </c:dLbls>
        <c:gapWidth val="150"/>
        <c:axId val="316889528"/>
        <c:axId val="31688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38.97</c:v>
                </c:pt>
                <c:pt idx="1">
                  <c:v>41.48</c:v>
                </c:pt>
                <c:pt idx="2">
                  <c:v>41.95</c:v>
                </c:pt>
                <c:pt idx="3">
                  <c:v>40.71</c:v>
                </c:pt>
                <c:pt idx="4">
                  <c:v>43.53</c:v>
                </c:pt>
              </c:numCache>
            </c:numRef>
          </c:val>
          <c:smooth val="0"/>
        </c:ser>
        <c:dLbls>
          <c:showLegendKey val="0"/>
          <c:showVal val="0"/>
          <c:showCatName val="0"/>
          <c:showSerName val="0"/>
          <c:showPercent val="0"/>
          <c:showBubbleSize val="0"/>
        </c:dLbls>
        <c:marker val="1"/>
        <c:smooth val="0"/>
        <c:axId val="316889528"/>
        <c:axId val="316889920"/>
      </c:lineChart>
      <c:dateAx>
        <c:axId val="316889528"/>
        <c:scaling>
          <c:orientation val="minMax"/>
        </c:scaling>
        <c:delete val="1"/>
        <c:axPos val="b"/>
        <c:numFmt formatCode="ge" sourceLinked="1"/>
        <c:majorTickMark val="none"/>
        <c:minorTickMark val="none"/>
        <c:tickLblPos val="none"/>
        <c:crossAx val="316889920"/>
        <c:crosses val="autoZero"/>
        <c:auto val="1"/>
        <c:lblOffset val="100"/>
        <c:baseTimeUnit val="years"/>
      </c:dateAx>
      <c:valAx>
        <c:axId val="31688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6889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72.47</c:v>
                </c:pt>
                <c:pt idx="1">
                  <c:v>75.069999999999993</c:v>
                </c:pt>
                <c:pt idx="2">
                  <c:v>76.540000000000006</c:v>
                </c:pt>
                <c:pt idx="3">
                  <c:v>78.05</c:v>
                </c:pt>
                <c:pt idx="4">
                  <c:v>79.459999999999994</c:v>
                </c:pt>
              </c:numCache>
            </c:numRef>
          </c:val>
        </c:ser>
        <c:dLbls>
          <c:showLegendKey val="0"/>
          <c:showVal val="0"/>
          <c:showCatName val="0"/>
          <c:showSerName val="0"/>
          <c:showPercent val="0"/>
          <c:showBubbleSize val="0"/>
        </c:dLbls>
        <c:gapWidth val="150"/>
        <c:axId val="316886784"/>
        <c:axId val="316891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64.55</c:v>
                </c:pt>
                <c:pt idx="1">
                  <c:v>65.739999999999995</c:v>
                </c:pt>
                <c:pt idx="2">
                  <c:v>64.459999999999994</c:v>
                </c:pt>
                <c:pt idx="3">
                  <c:v>63.45</c:v>
                </c:pt>
                <c:pt idx="4">
                  <c:v>64.14</c:v>
                </c:pt>
              </c:numCache>
            </c:numRef>
          </c:val>
          <c:smooth val="0"/>
        </c:ser>
        <c:dLbls>
          <c:showLegendKey val="0"/>
          <c:showVal val="0"/>
          <c:showCatName val="0"/>
          <c:showSerName val="0"/>
          <c:showPercent val="0"/>
          <c:showBubbleSize val="0"/>
        </c:dLbls>
        <c:marker val="1"/>
        <c:smooth val="0"/>
        <c:axId val="316886784"/>
        <c:axId val="316891096"/>
      </c:lineChart>
      <c:dateAx>
        <c:axId val="316886784"/>
        <c:scaling>
          <c:orientation val="minMax"/>
        </c:scaling>
        <c:delete val="1"/>
        <c:axPos val="b"/>
        <c:numFmt formatCode="ge" sourceLinked="1"/>
        <c:majorTickMark val="none"/>
        <c:minorTickMark val="none"/>
        <c:tickLblPos val="none"/>
        <c:crossAx val="316891096"/>
        <c:crosses val="autoZero"/>
        <c:auto val="1"/>
        <c:lblOffset val="100"/>
        <c:baseTimeUnit val="years"/>
      </c:dateAx>
      <c:valAx>
        <c:axId val="316891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688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89.8</c:v>
                </c:pt>
                <c:pt idx="1">
                  <c:v>98.73</c:v>
                </c:pt>
                <c:pt idx="2">
                  <c:v>99</c:v>
                </c:pt>
                <c:pt idx="3">
                  <c:v>100.7</c:v>
                </c:pt>
                <c:pt idx="4">
                  <c:v>98.49</c:v>
                </c:pt>
              </c:numCache>
            </c:numRef>
          </c:val>
        </c:ser>
        <c:dLbls>
          <c:showLegendKey val="0"/>
          <c:showVal val="0"/>
          <c:showCatName val="0"/>
          <c:showSerName val="0"/>
          <c:showPercent val="0"/>
          <c:showBubbleSize val="0"/>
        </c:dLbls>
        <c:gapWidth val="150"/>
        <c:axId val="314860504"/>
        <c:axId val="314856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4860504"/>
        <c:axId val="314856976"/>
      </c:lineChart>
      <c:dateAx>
        <c:axId val="314860504"/>
        <c:scaling>
          <c:orientation val="minMax"/>
        </c:scaling>
        <c:delete val="1"/>
        <c:axPos val="b"/>
        <c:numFmt formatCode="ge" sourceLinked="1"/>
        <c:majorTickMark val="none"/>
        <c:minorTickMark val="none"/>
        <c:tickLblPos val="none"/>
        <c:crossAx val="314856976"/>
        <c:crosses val="autoZero"/>
        <c:auto val="1"/>
        <c:lblOffset val="100"/>
        <c:baseTimeUnit val="years"/>
      </c:dateAx>
      <c:valAx>
        <c:axId val="314856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860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6308656"/>
        <c:axId val="316307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6308656"/>
        <c:axId val="316307480"/>
      </c:lineChart>
      <c:dateAx>
        <c:axId val="316308656"/>
        <c:scaling>
          <c:orientation val="minMax"/>
        </c:scaling>
        <c:delete val="1"/>
        <c:axPos val="b"/>
        <c:numFmt formatCode="ge" sourceLinked="1"/>
        <c:majorTickMark val="none"/>
        <c:minorTickMark val="none"/>
        <c:tickLblPos val="none"/>
        <c:crossAx val="316307480"/>
        <c:crosses val="autoZero"/>
        <c:auto val="1"/>
        <c:lblOffset val="100"/>
        <c:baseTimeUnit val="years"/>
      </c:dateAx>
      <c:valAx>
        <c:axId val="316307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6308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6304344"/>
        <c:axId val="31630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6304344"/>
        <c:axId val="316303952"/>
      </c:lineChart>
      <c:dateAx>
        <c:axId val="316304344"/>
        <c:scaling>
          <c:orientation val="minMax"/>
        </c:scaling>
        <c:delete val="1"/>
        <c:axPos val="b"/>
        <c:numFmt formatCode="ge" sourceLinked="1"/>
        <c:majorTickMark val="none"/>
        <c:minorTickMark val="none"/>
        <c:tickLblPos val="none"/>
        <c:crossAx val="316303952"/>
        <c:crosses val="autoZero"/>
        <c:auto val="1"/>
        <c:lblOffset val="100"/>
        <c:baseTimeUnit val="years"/>
      </c:dateAx>
      <c:valAx>
        <c:axId val="31630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6304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6305520"/>
        <c:axId val="316302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6305520"/>
        <c:axId val="316302384"/>
      </c:lineChart>
      <c:dateAx>
        <c:axId val="316305520"/>
        <c:scaling>
          <c:orientation val="minMax"/>
        </c:scaling>
        <c:delete val="1"/>
        <c:axPos val="b"/>
        <c:numFmt formatCode="ge" sourceLinked="1"/>
        <c:majorTickMark val="none"/>
        <c:minorTickMark val="none"/>
        <c:tickLblPos val="none"/>
        <c:crossAx val="316302384"/>
        <c:crosses val="autoZero"/>
        <c:auto val="1"/>
        <c:lblOffset val="100"/>
        <c:baseTimeUnit val="years"/>
      </c:dateAx>
      <c:valAx>
        <c:axId val="316302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6305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16301992"/>
        <c:axId val="316307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16301992"/>
        <c:axId val="316307872"/>
      </c:lineChart>
      <c:dateAx>
        <c:axId val="316301992"/>
        <c:scaling>
          <c:orientation val="minMax"/>
        </c:scaling>
        <c:delete val="1"/>
        <c:axPos val="b"/>
        <c:numFmt formatCode="ge" sourceLinked="1"/>
        <c:majorTickMark val="none"/>
        <c:minorTickMark val="none"/>
        <c:tickLblPos val="none"/>
        <c:crossAx val="316307872"/>
        <c:crosses val="autoZero"/>
        <c:auto val="1"/>
        <c:lblOffset val="100"/>
        <c:baseTimeUnit val="years"/>
      </c:dateAx>
      <c:valAx>
        <c:axId val="316307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6301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formatCode="#,##0.00;&quot;△&quot;#,##0.00;&quot;-&quot;">
                  <c:v>68.44</c:v>
                </c:pt>
                <c:pt idx="1">
                  <c:v>0</c:v>
                </c:pt>
                <c:pt idx="2">
                  <c:v>0</c:v>
                </c:pt>
                <c:pt idx="3" formatCode="#,##0.00;&quot;△&quot;#,##0.00;&quot;-&quot;">
                  <c:v>16.97</c:v>
                </c:pt>
                <c:pt idx="4" formatCode="#,##0.00;&quot;△&quot;#,##0.00;&quot;-&quot;">
                  <c:v>48.71</c:v>
                </c:pt>
              </c:numCache>
            </c:numRef>
          </c:val>
        </c:ser>
        <c:dLbls>
          <c:showLegendKey val="0"/>
          <c:showVal val="0"/>
          <c:showCatName val="0"/>
          <c:showSerName val="0"/>
          <c:showPercent val="0"/>
          <c:showBubbleSize val="0"/>
        </c:dLbls>
        <c:gapWidth val="150"/>
        <c:axId val="316303168"/>
        <c:axId val="316301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1897.09</c:v>
                </c:pt>
                <c:pt idx="1">
                  <c:v>1734.34</c:v>
                </c:pt>
                <c:pt idx="2">
                  <c:v>1791.46</c:v>
                </c:pt>
                <c:pt idx="3">
                  <c:v>1826.49</c:v>
                </c:pt>
                <c:pt idx="4">
                  <c:v>1696.96</c:v>
                </c:pt>
              </c:numCache>
            </c:numRef>
          </c:val>
          <c:smooth val="0"/>
        </c:ser>
        <c:dLbls>
          <c:showLegendKey val="0"/>
          <c:showVal val="0"/>
          <c:showCatName val="0"/>
          <c:showSerName val="0"/>
          <c:showPercent val="0"/>
          <c:showBubbleSize val="0"/>
        </c:dLbls>
        <c:marker val="1"/>
        <c:smooth val="0"/>
        <c:axId val="316303168"/>
        <c:axId val="316301208"/>
      </c:lineChart>
      <c:dateAx>
        <c:axId val="316303168"/>
        <c:scaling>
          <c:orientation val="minMax"/>
        </c:scaling>
        <c:delete val="1"/>
        <c:axPos val="b"/>
        <c:numFmt formatCode="ge" sourceLinked="1"/>
        <c:majorTickMark val="none"/>
        <c:minorTickMark val="none"/>
        <c:tickLblPos val="none"/>
        <c:crossAx val="316301208"/>
        <c:crosses val="autoZero"/>
        <c:auto val="1"/>
        <c:lblOffset val="100"/>
        <c:baseTimeUnit val="years"/>
      </c:dateAx>
      <c:valAx>
        <c:axId val="316301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6303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98.81</c:v>
                </c:pt>
                <c:pt idx="1">
                  <c:v>80.33</c:v>
                </c:pt>
                <c:pt idx="2">
                  <c:v>96.25</c:v>
                </c:pt>
                <c:pt idx="3">
                  <c:v>102.51</c:v>
                </c:pt>
                <c:pt idx="4">
                  <c:v>94.1</c:v>
                </c:pt>
              </c:numCache>
            </c:numRef>
          </c:val>
        </c:ser>
        <c:dLbls>
          <c:showLegendKey val="0"/>
          <c:showVal val="0"/>
          <c:showCatName val="0"/>
          <c:showSerName val="0"/>
          <c:showPercent val="0"/>
          <c:showBubbleSize val="0"/>
        </c:dLbls>
        <c:gapWidth val="150"/>
        <c:axId val="316890312"/>
        <c:axId val="316887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55.28</c:v>
                </c:pt>
                <c:pt idx="1">
                  <c:v>55.91</c:v>
                </c:pt>
                <c:pt idx="2">
                  <c:v>51.28</c:v>
                </c:pt>
                <c:pt idx="3">
                  <c:v>48</c:v>
                </c:pt>
                <c:pt idx="4">
                  <c:v>47.23</c:v>
                </c:pt>
              </c:numCache>
            </c:numRef>
          </c:val>
          <c:smooth val="0"/>
        </c:ser>
        <c:dLbls>
          <c:showLegendKey val="0"/>
          <c:showVal val="0"/>
          <c:showCatName val="0"/>
          <c:showSerName val="0"/>
          <c:showPercent val="0"/>
          <c:showBubbleSize val="0"/>
        </c:dLbls>
        <c:marker val="1"/>
        <c:smooth val="0"/>
        <c:axId val="316890312"/>
        <c:axId val="316887176"/>
      </c:lineChart>
      <c:dateAx>
        <c:axId val="316890312"/>
        <c:scaling>
          <c:orientation val="minMax"/>
        </c:scaling>
        <c:delete val="1"/>
        <c:axPos val="b"/>
        <c:numFmt formatCode="ge" sourceLinked="1"/>
        <c:majorTickMark val="none"/>
        <c:minorTickMark val="none"/>
        <c:tickLblPos val="none"/>
        <c:crossAx val="316887176"/>
        <c:crosses val="autoZero"/>
        <c:auto val="1"/>
        <c:lblOffset val="100"/>
        <c:baseTimeUnit val="years"/>
      </c:dateAx>
      <c:valAx>
        <c:axId val="316887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6890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215.08</c:v>
                </c:pt>
                <c:pt idx="1">
                  <c:v>266.25</c:v>
                </c:pt>
                <c:pt idx="2">
                  <c:v>223.55</c:v>
                </c:pt>
                <c:pt idx="3">
                  <c:v>210.37</c:v>
                </c:pt>
                <c:pt idx="4">
                  <c:v>235.98</c:v>
                </c:pt>
              </c:numCache>
            </c:numRef>
          </c:val>
        </c:ser>
        <c:dLbls>
          <c:showLegendKey val="0"/>
          <c:showVal val="0"/>
          <c:showCatName val="0"/>
          <c:showSerName val="0"/>
          <c:showPercent val="0"/>
          <c:showBubbleSize val="0"/>
        </c:dLbls>
        <c:gapWidth val="150"/>
        <c:axId val="316893056"/>
        <c:axId val="316889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290.75</c:v>
                </c:pt>
                <c:pt idx="1">
                  <c:v>284.98</c:v>
                </c:pt>
                <c:pt idx="2">
                  <c:v>311.81</c:v>
                </c:pt>
                <c:pt idx="3">
                  <c:v>334.37</c:v>
                </c:pt>
                <c:pt idx="4">
                  <c:v>351.41</c:v>
                </c:pt>
              </c:numCache>
            </c:numRef>
          </c:val>
          <c:smooth val="0"/>
        </c:ser>
        <c:dLbls>
          <c:showLegendKey val="0"/>
          <c:showVal val="0"/>
          <c:showCatName val="0"/>
          <c:showSerName val="0"/>
          <c:showPercent val="0"/>
          <c:showBubbleSize val="0"/>
        </c:dLbls>
        <c:marker val="1"/>
        <c:smooth val="0"/>
        <c:axId val="316893056"/>
        <c:axId val="316889136"/>
      </c:lineChart>
      <c:dateAx>
        <c:axId val="316893056"/>
        <c:scaling>
          <c:orientation val="minMax"/>
        </c:scaling>
        <c:delete val="1"/>
        <c:axPos val="b"/>
        <c:numFmt formatCode="ge" sourceLinked="1"/>
        <c:majorTickMark val="none"/>
        <c:minorTickMark val="none"/>
        <c:tickLblPos val="none"/>
        <c:crossAx val="316889136"/>
        <c:crosses val="autoZero"/>
        <c:auto val="1"/>
        <c:lblOffset val="100"/>
        <c:baseTimeUnit val="years"/>
      </c:dateAx>
      <c:valAx>
        <c:axId val="316889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689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F31" zoomScaleNormal="100" workbookViewId="0">
      <selection activeCell="AU37" sqref="AU37"/>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西川町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Cd3</v>
      </c>
      <c r="X8" s="46"/>
      <c r="Y8" s="46"/>
      <c r="Z8" s="46"/>
      <c r="AA8" s="46"/>
      <c r="AB8" s="46"/>
      <c r="AC8" s="46"/>
      <c r="AD8" s="3"/>
      <c r="AE8" s="3"/>
      <c r="AF8" s="3"/>
      <c r="AG8" s="3"/>
      <c r="AH8" s="3"/>
      <c r="AI8" s="3"/>
      <c r="AJ8" s="3"/>
      <c r="AK8" s="3"/>
      <c r="AL8" s="47">
        <f>データ!R6</f>
        <v>5965</v>
      </c>
      <c r="AM8" s="47"/>
      <c r="AN8" s="47"/>
      <c r="AO8" s="47"/>
      <c r="AP8" s="47"/>
      <c r="AQ8" s="47"/>
      <c r="AR8" s="47"/>
      <c r="AS8" s="47"/>
      <c r="AT8" s="43">
        <f>データ!S6</f>
        <v>393.19</v>
      </c>
      <c r="AU8" s="43"/>
      <c r="AV8" s="43"/>
      <c r="AW8" s="43"/>
      <c r="AX8" s="43"/>
      <c r="AY8" s="43"/>
      <c r="AZ8" s="43"/>
      <c r="BA8" s="43"/>
      <c r="BB8" s="43">
        <f>データ!T6</f>
        <v>15.17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51.15</v>
      </c>
      <c r="Q10" s="43"/>
      <c r="R10" s="43"/>
      <c r="S10" s="43"/>
      <c r="T10" s="43"/>
      <c r="U10" s="43"/>
      <c r="V10" s="43"/>
      <c r="W10" s="43">
        <f>データ!P6</f>
        <v>96.97</v>
      </c>
      <c r="X10" s="43"/>
      <c r="Y10" s="43"/>
      <c r="Z10" s="43"/>
      <c r="AA10" s="43"/>
      <c r="AB10" s="43"/>
      <c r="AC10" s="43"/>
      <c r="AD10" s="47">
        <f>データ!Q6</f>
        <v>4190</v>
      </c>
      <c r="AE10" s="47"/>
      <c r="AF10" s="47"/>
      <c r="AG10" s="47"/>
      <c r="AH10" s="47"/>
      <c r="AI10" s="47"/>
      <c r="AJ10" s="47"/>
      <c r="AK10" s="2"/>
      <c r="AL10" s="47">
        <f>データ!U6</f>
        <v>3024</v>
      </c>
      <c r="AM10" s="47"/>
      <c r="AN10" s="47"/>
      <c r="AO10" s="47"/>
      <c r="AP10" s="47"/>
      <c r="AQ10" s="47"/>
      <c r="AR10" s="47"/>
      <c r="AS10" s="47"/>
      <c r="AT10" s="43">
        <f>データ!V6</f>
        <v>1.47</v>
      </c>
      <c r="AU10" s="43"/>
      <c r="AV10" s="43"/>
      <c r="AW10" s="43"/>
      <c r="AX10" s="43"/>
      <c r="AY10" s="43"/>
      <c r="AZ10" s="43"/>
      <c r="BA10" s="43"/>
      <c r="BB10" s="43">
        <f>データ!W6</f>
        <v>2057.14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110</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63223</v>
      </c>
      <c r="D6" s="31">
        <f t="shared" si="3"/>
        <v>47</v>
      </c>
      <c r="E6" s="31">
        <f t="shared" si="3"/>
        <v>17</v>
      </c>
      <c r="F6" s="31">
        <f t="shared" si="3"/>
        <v>1</v>
      </c>
      <c r="G6" s="31">
        <f t="shared" si="3"/>
        <v>0</v>
      </c>
      <c r="H6" s="31" t="str">
        <f t="shared" si="3"/>
        <v>山形県　西川町</v>
      </c>
      <c r="I6" s="31" t="str">
        <f t="shared" si="3"/>
        <v>法非適用</v>
      </c>
      <c r="J6" s="31" t="str">
        <f t="shared" si="3"/>
        <v>下水道事業</v>
      </c>
      <c r="K6" s="31" t="str">
        <f t="shared" si="3"/>
        <v>公共下水道</v>
      </c>
      <c r="L6" s="31" t="str">
        <f t="shared" si="3"/>
        <v>Cd3</v>
      </c>
      <c r="M6" s="32" t="str">
        <f t="shared" si="3"/>
        <v>-</v>
      </c>
      <c r="N6" s="32" t="str">
        <f t="shared" si="3"/>
        <v>該当数値なし</v>
      </c>
      <c r="O6" s="32">
        <f t="shared" si="3"/>
        <v>51.15</v>
      </c>
      <c r="P6" s="32">
        <f t="shared" si="3"/>
        <v>96.97</v>
      </c>
      <c r="Q6" s="32">
        <f t="shared" si="3"/>
        <v>4190</v>
      </c>
      <c r="R6" s="32">
        <f t="shared" si="3"/>
        <v>5965</v>
      </c>
      <c r="S6" s="32">
        <f t="shared" si="3"/>
        <v>393.19</v>
      </c>
      <c r="T6" s="32">
        <f t="shared" si="3"/>
        <v>15.17</v>
      </c>
      <c r="U6" s="32">
        <f t="shared" si="3"/>
        <v>3024</v>
      </c>
      <c r="V6" s="32">
        <f t="shared" si="3"/>
        <v>1.47</v>
      </c>
      <c r="W6" s="32">
        <f t="shared" si="3"/>
        <v>2057.14</v>
      </c>
      <c r="X6" s="33">
        <f>IF(X7="",NA(),X7)</f>
        <v>89.8</v>
      </c>
      <c r="Y6" s="33">
        <f t="shared" ref="Y6:AG6" si="4">IF(Y7="",NA(),Y7)</f>
        <v>98.73</v>
      </c>
      <c r="Z6" s="33">
        <f t="shared" si="4"/>
        <v>99</v>
      </c>
      <c r="AA6" s="33">
        <f t="shared" si="4"/>
        <v>100.7</v>
      </c>
      <c r="AB6" s="33">
        <f t="shared" si="4"/>
        <v>98.49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68.44</v>
      </c>
      <c r="BF6" s="32">
        <f t="shared" ref="BF6:BN6" si="7">IF(BF7="",NA(),BF7)</f>
        <v>0</v>
      </c>
      <c r="BG6" s="32">
        <f t="shared" si="7"/>
        <v>0</v>
      </c>
      <c r="BH6" s="33">
        <f t="shared" si="7"/>
        <v>16.97</v>
      </c>
      <c r="BI6" s="33">
        <f t="shared" si="7"/>
        <v>48.71</v>
      </c>
      <c r="BJ6" s="33">
        <f t="shared" si="7"/>
        <v>1897.09</v>
      </c>
      <c r="BK6" s="33">
        <f t="shared" si="7"/>
        <v>1734.34</v>
      </c>
      <c r="BL6" s="33">
        <f t="shared" si="7"/>
        <v>1791.46</v>
      </c>
      <c r="BM6" s="33">
        <f t="shared" si="7"/>
        <v>1826.49</v>
      </c>
      <c r="BN6" s="33">
        <f t="shared" si="7"/>
        <v>1696.96</v>
      </c>
      <c r="BO6" s="32" t="str">
        <f>IF(BO7="","",IF(BO7="-","【-】","【"&amp;SUBSTITUTE(TEXT(BO7,"#,##0.00"),"-","△")&amp;"】"))</f>
        <v>【776.35】</v>
      </c>
      <c r="BP6" s="33">
        <f>IF(BP7="",NA(),BP7)</f>
        <v>98.81</v>
      </c>
      <c r="BQ6" s="33">
        <f t="shared" ref="BQ6:BY6" si="8">IF(BQ7="",NA(),BQ7)</f>
        <v>80.33</v>
      </c>
      <c r="BR6" s="33">
        <f t="shared" si="8"/>
        <v>96.25</v>
      </c>
      <c r="BS6" s="33">
        <f t="shared" si="8"/>
        <v>102.51</v>
      </c>
      <c r="BT6" s="33">
        <f t="shared" si="8"/>
        <v>94.1</v>
      </c>
      <c r="BU6" s="33">
        <f t="shared" si="8"/>
        <v>55.28</v>
      </c>
      <c r="BV6" s="33">
        <f t="shared" si="8"/>
        <v>55.91</v>
      </c>
      <c r="BW6" s="33">
        <f t="shared" si="8"/>
        <v>51.28</v>
      </c>
      <c r="BX6" s="33">
        <f t="shared" si="8"/>
        <v>48</v>
      </c>
      <c r="BY6" s="33">
        <f t="shared" si="8"/>
        <v>47.23</v>
      </c>
      <c r="BZ6" s="32" t="str">
        <f>IF(BZ7="","",IF(BZ7="-","【-】","【"&amp;SUBSTITUTE(TEXT(BZ7,"#,##0.00"),"-","△")&amp;"】"))</f>
        <v>【96.57】</v>
      </c>
      <c r="CA6" s="33">
        <f>IF(CA7="",NA(),CA7)</f>
        <v>215.08</v>
      </c>
      <c r="CB6" s="33">
        <f t="shared" ref="CB6:CJ6" si="9">IF(CB7="",NA(),CB7)</f>
        <v>266.25</v>
      </c>
      <c r="CC6" s="33">
        <f t="shared" si="9"/>
        <v>223.55</v>
      </c>
      <c r="CD6" s="33">
        <f t="shared" si="9"/>
        <v>210.37</v>
      </c>
      <c r="CE6" s="33">
        <f t="shared" si="9"/>
        <v>235.98</v>
      </c>
      <c r="CF6" s="33">
        <f t="shared" si="9"/>
        <v>290.75</v>
      </c>
      <c r="CG6" s="33">
        <f t="shared" si="9"/>
        <v>284.98</v>
      </c>
      <c r="CH6" s="33">
        <f t="shared" si="9"/>
        <v>311.81</v>
      </c>
      <c r="CI6" s="33">
        <f t="shared" si="9"/>
        <v>334.37</v>
      </c>
      <c r="CJ6" s="33">
        <f t="shared" si="9"/>
        <v>351.41</v>
      </c>
      <c r="CK6" s="32" t="str">
        <f>IF(CK7="","",IF(CK7="-","【-】","【"&amp;SUBSTITUTE(TEXT(CK7,"#,##0.00"),"-","△")&amp;"】"))</f>
        <v>【142.28】</v>
      </c>
      <c r="CL6" s="33">
        <f>IF(CL7="",NA(),CL7)</f>
        <v>45.61</v>
      </c>
      <c r="CM6" s="33">
        <f t="shared" ref="CM6:CU6" si="10">IF(CM7="",NA(),CM7)</f>
        <v>45.61</v>
      </c>
      <c r="CN6" s="33">
        <f t="shared" si="10"/>
        <v>45.07</v>
      </c>
      <c r="CO6" s="33">
        <f t="shared" si="10"/>
        <v>45.21</v>
      </c>
      <c r="CP6" s="33">
        <f t="shared" si="10"/>
        <v>44.07</v>
      </c>
      <c r="CQ6" s="33">
        <f t="shared" si="10"/>
        <v>38.97</v>
      </c>
      <c r="CR6" s="33">
        <f t="shared" si="10"/>
        <v>41.48</v>
      </c>
      <c r="CS6" s="33">
        <f t="shared" si="10"/>
        <v>41.95</v>
      </c>
      <c r="CT6" s="33">
        <f t="shared" si="10"/>
        <v>40.71</v>
      </c>
      <c r="CU6" s="33">
        <f t="shared" si="10"/>
        <v>43.53</v>
      </c>
      <c r="CV6" s="32" t="str">
        <f>IF(CV7="","",IF(CV7="-","【-】","【"&amp;SUBSTITUTE(TEXT(CV7,"#,##0.00"),"-","△")&amp;"】"))</f>
        <v>【60.35】</v>
      </c>
      <c r="CW6" s="33">
        <f>IF(CW7="",NA(),CW7)</f>
        <v>72.47</v>
      </c>
      <c r="CX6" s="33">
        <f t="shared" ref="CX6:DF6" si="11">IF(CX7="",NA(),CX7)</f>
        <v>75.069999999999993</v>
      </c>
      <c r="CY6" s="33">
        <f t="shared" si="11"/>
        <v>76.540000000000006</v>
      </c>
      <c r="CZ6" s="33">
        <f t="shared" si="11"/>
        <v>78.05</v>
      </c>
      <c r="DA6" s="33">
        <f t="shared" si="11"/>
        <v>79.459999999999994</v>
      </c>
      <c r="DB6" s="33">
        <f t="shared" si="11"/>
        <v>64.55</v>
      </c>
      <c r="DC6" s="33">
        <f t="shared" si="11"/>
        <v>65.739999999999995</v>
      </c>
      <c r="DD6" s="33">
        <f t="shared" si="11"/>
        <v>64.459999999999994</v>
      </c>
      <c r="DE6" s="33">
        <f t="shared" si="11"/>
        <v>63.45</v>
      </c>
      <c r="DF6" s="33">
        <f t="shared" si="11"/>
        <v>64.14</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7.0000000000000007E-2</v>
      </c>
      <c r="EJ6" s="32">
        <f t="shared" si="14"/>
        <v>0</v>
      </c>
      <c r="EK6" s="33">
        <f t="shared" si="14"/>
        <v>0.14000000000000001</v>
      </c>
      <c r="EL6" s="32">
        <f t="shared" si="14"/>
        <v>0</v>
      </c>
      <c r="EM6" s="33">
        <f t="shared" si="14"/>
        <v>0.17</v>
      </c>
      <c r="EN6" s="32" t="str">
        <f>IF(EN7="","",IF(EN7="-","【-】","【"&amp;SUBSTITUTE(TEXT(EN7,"#,##0.00"),"-","△")&amp;"】"))</f>
        <v>【0.17】</v>
      </c>
    </row>
    <row r="7" spans="1:144" s="34" customFormat="1">
      <c r="A7" s="26"/>
      <c r="B7" s="35">
        <v>2014</v>
      </c>
      <c r="C7" s="35">
        <v>63223</v>
      </c>
      <c r="D7" s="35">
        <v>47</v>
      </c>
      <c r="E7" s="35">
        <v>17</v>
      </c>
      <c r="F7" s="35">
        <v>1</v>
      </c>
      <c r="G7" s="35">
        <v>0</v>
      </c>
      <c r="H7" s="35" t="s">
        <v>96</v>
      </c>
      <c r="I7" s="35" t="s">
        <v>97</v>
      </c>
      <c r="J7" s="35" t="s">
        <v>98</v>
      </c>
      <c r="K7" s="35" t="s">
        <v>99</v>
      </c>
      <c r="L7" s="35" t="s">
        <v>100</v>
      </c>
      <c r="M7" s="36" t="s">
        <v>101</v>
      </c>
      <c r="N7" s="36" t="s">
        <v>102</v>
      </c>
      <c r="O7" s="36">
        <v>51.15</v>
      </c>
      <c r="P7" s="36">
        <v>96.97</v>
      </c>
      <c r="Q7" s="36">
        <v>4190</v>
      </c>
      <c r="R7" s="36">
        <v>5965</v>
      </c>
      <c r="S7" s="36">
        <v>393.19</v>
      </c>
      <c r="T7" s="36">
        <v>15.17</v>
      </c>
      <c r="U7" s="36">
        <v>3024</v>
      </c>
      <c r="V7" s="36">
        <v>1.47</v>
      </c>
      <c r="W7" s="36">
        <v>2057.14</v>
      </c>
      <c r="X7" s="36">
        <v>89.8</v>
      </c>
      <c r="Y7" s="36">
        <v>98.73</v>
      </c>
      <c r="Z7" s="36">
        <v>99</v>
      </c>
      <c r="AA7" s="36">
        <v>100.7</v>
      </c>
      <c r="AB7" s="36">
        <v>98.49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68.44</v>
      </c>
      <c r="BF7" s="36">
        <v>0</v>
      </c>
      <c r="BG7" s="36">
        <v>0</v>
      </c>
      <c r="BH7" s="36">
        <v>16.97</v>
      </c>
      <c r="BI7" s="36">
        <v>48.71</v>
      </c>
      <c r="BJ7" s="36">
        <v>1897.09</v>
      </c>
      <c r="BK7" s="36">
        <v>1734.34</v>
      </c>
      <c r="BL7" s="36">
        <v>1791.46</v>
      </c>
      <c r="BM7" s="36">
        <v>1826.49</v>
      </c>
      <c r="BN7" s="36">
        <v>1696.96</v>
      </c>
      <c r="BO7" s="36">
        <v>776.35</v>
      </c>
      <c r="BP7" s="36">
        <v>98.81</v>
      </c>
      <c r="BQ7" s="36">
        <v>80.33</v>
      </c>
      <c r="BR7" s="36">
        <v>96.25</v>
      </c>
      <c r="BS7" s="36">
        <v>102.51</v>
      </c>
      <c r="BT7" s="36">
        <v>94.1</v>
      </c>
      <c r="BU7" s="36">
        <v>55.28</v>
      </c>
      <c r="BV7" s="36">
        <v>55.91</v>
      </c>
      <c r="BW7" s="36">
        <v>51.28</v>
      </c>
      <c r="BX7" s="36">
        <v>48</v>
      </c>
      <c r="BY7" s="36">
        <v>47.23</v>
      </c>
      <c r="BZ7" s="36">
        <v>96.57</v>
      </c>
      <c r="CA7" s="36">
        <v>215.08</v>
      </c>
      <c r="CB7" s="36">
        <v>266.25</v>
      </c>
      <c r="CC7" s="36">
        <v>223.55</v>
      </c>
      <c r="CD7" s="36">
        <v>210.37</v>
      </c>
      <c r="CE7" s="36">
        <v>235.98</v>
      </c>
      <c r="CF7" s="36">
        <v>290.75</v>
      </c>
      <c r="CG7" s="36">
        <v>284.98</v>
      </c>
      <c r="CH7" s="36">
        <v>311.81</v>
      </c>
      <c r="CI7" s="36">
        <v>334.37</v>
      </c>
      <c r="CJ7" s="36">
        <v>351.41</v>
      </c>
      <c r="CK7" s="36">
        <v>142.28</v>
      </c>
      <c r="CL7" s="36">
        <v>45.61</v>
      </c>
      <c r="CM7" s="36">
        <v>45.61</v>
      </c>
      <c r="CN7" s="36">
        <v>45.07</v>
      </c>
      <c r="CO7" s="36">
        <v>45.21</v>
      </c>
      <c r="CP7" s="36">
        <v>44.07</v>
      </c>
      <c r="CQ7" s="36">
        <v>38.97</v>
      </c>
      <c r="CR7" s="36">
        <v>41.48</v>
      </c>
      <c r="CS7" s="36">
        <v>41.95</v>
      </c>
      <c r="CT7" s="36">
        <v>40.71</v>
      </c>
      <c r="CU7" s="36">
        <v>43.53</v>
      </c>
      <c r="CV7" s="36">
        <v>60.35</v>
      </c>
      <c r="CW7" s="36">
        <v>72.47</v>
      </c>
      <c r="CX7" s="36">
        <v>75.069999999999993</v>
      </c>
      <c r="CY7" s="36">
        <v>76.540000000000006</v>
      </c>
      <c r="CZ7" s="36">
        <v>78.05</v>
      </c>
      <c r="DA7" s="36">
        <v>79.459999999999994</v>
      </c>
      <c r="DB7" s="36">
        <v>64.55</v>
      </c>
      <c r="DC7" s="36">
        <v>65.739999999999995</v>
      </c>
      <c r="DD7" s="36">
        <v>64.459999999999994</v>
      </c>
      <c r="DE7" s="36">
        <v>63.45</v>
      </c>
      <c r="DF7" s="36">
        <v>64.14</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7.0000000000000007E-2</v>
      </c>
      <c r="EJ7" s="36">
        <v>0</v>
      </c>
      <c r="EK7" s="36">
        <v>0.14000000000000001</v>
      </c>
      <c r="EL7" s="36">
        <v>0</v>
      </c>
      <c r="EM7" s="36">
        <v>0.17</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奥山 有美</cp:lastModifiedBy>
  <cp:lastPrinted>2016-02-15T06:39:16Z</cp:lastPrinted>
  <dcterms:created xsi:type="dcterms:W3CDTF">2016-02-03T08:47:42Z</dcterms:created>
  <dcterms:modified xsi:type="dcterms:W3CDTF">2016-02-15T06:41:16Z</dcterms:modified>
  <cp:category/>
</cp:coreProperties>
</file>