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AppData\Local\Microsoft\Windows\INetCache\Content.Outlook\CX1UP393\"/>
    </mc:Choice>
  </mc:AlternateContent>
  <workbookProtection workbookAlgorithmName="SHA-512" workbookHashValue="aYuwIe1bVr7bF84U2zTinEmh6MrGOQ0PxstMhsRjR9dH+5ILAqUnvbcD6YEVo/Kbs09UM5He01r0CK3gTI1YLg==" workbookSaltValue="8yXiwVtMSXcuLM8HZxK3Fg==" workbookSpinCount="100000" lockStructure="1"/>
  <bookViews>
    <workbookView xWindow="0" yWindow="0" windowWidth="20490" windowHeight="71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<sst xmlns="http://schemas.openxmlformats.org/spreadsheetml/2006/main" count="236" uniqueCount="121">
  <si>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</si>
  <si>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</si>
  <si>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</si>
  <si>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</si>
  <si>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</si>
  <si>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</si>
  <si>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</si>
  <si>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</si>
  <si>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</si>
  <si>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</si>
  <si>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</si>
  <si>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</si>
  <si>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</si>
  <si>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</si>
  <si>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</si>
  <si>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</si>
  <si>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</si>
  <si>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</si>
  <si>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</si>
  <si>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</si>
  <si>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</si>
  <si>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</si>
  <si>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</si>
  <si>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</si>
  <si>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</si>
  <si>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</si>
  <si>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</si>
  <si>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</si>
  <si>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</si>
  <si>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</si>
  <si>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</si>
  <si>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</si>
  <si>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</si>
  <si>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</si>
  <si>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</si>
  <si>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</si>
  <si>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</si>
  <si>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</si>
  <si>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</si>
  <si>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</si>
  <si>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</si>
  <si>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</si>
  <si>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</si>
  <si>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</si>
  <si>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</si>
  <si>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</si>
  <si>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</si>
  <si>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</si>
  <si>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</si>
  <si>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</si>
  <si>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</si>
  <si>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</si>
  <si>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</si>
  <si>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</si>
  <si>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</si>
  <si>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</si>
  <si>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</si>
  <si>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</si>
  <si>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</si>
  <si>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</si>
  <si>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</si>
  <si>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</si>
  <si>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</si>
  <si>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</si>
  <si>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</si>
  <si>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</si>
  <si>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</si>
  <si>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</si>
  <si>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</si>
  <si>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</si>
  <si>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</si>
  <si>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</si>
  <si>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</si>
  <si>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</si>
  <si>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</si>
  <si>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</si>
  <si>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</si>
  <si>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</si>
  <si>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</si>
  <si>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</si>
  <si>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</si>
  <si>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</si>
  <si>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</si>
  <si>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</si>
  <si>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</si>
  <si>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</si>
  <si>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</si>
  <si>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</si>
  <si>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</si>
  <si>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</si>
  <si>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</si>
  <si>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</si>
  <si>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</si>
  <si>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</si>
  <si>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</si>
  <si>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</si>
  <si>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</si>
  <si>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</si>
  <si>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</si>
  <si>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</si>
  <si>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</si>
  <si>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</si>
  <si>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</si>
  <si>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</si>
  <si>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</si>
  <si>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</si>
  <si>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</si>
  <si>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</si>
  <si>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</si>
  <si>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</si>
  <si>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</si>
  <si>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</si>
  <si>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</si>
  <si>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</si>
  <si>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</si>
  <si>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</si>
  <si>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</si>
  <si>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</si>
  <si>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①有形固定資産減価償却率は、本事業が地方公営企業法非適用であるため、該当数値なしである。
　②管渠老朽化率が、法定耐用年数を超過した管渠がないため該当数値なしである。
　③管渠改善率は、②と同様の理由により管渠改善は実施していないため0%である。
　平成7年度以降、計画的に管渠の点検及び清掃を実施しており、当面は耐用年数に余裕があることから、同様の維持管理を継続的に実施していく予定である。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</si>
  <si>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</si>
  <si>
    <t>　①収益的収支比率は、地方公営企業法適用に係る経費が新たに生じたことにより収支が増となったことにより、前年度比で4.03％の増となった。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⑤経費回収率は、資本費に係る汚水処理費が減少したことにより前年度比で+16.37％と増となり、類似団体との比較でも+40.66％と大きく上回っている。
　⑥汚水処理原価も、⑤と同様の理由により前年度比で-36.64円、類似団体との比較でも-100.08円となっている。
　⑦施設利用率は、有収水量が微減しているにも関わらず増加していることから、不明水の増加により増加したと考えられる。今後、この傾向が続くようであれば、その原因の特定と対策が必要と考えられる。
　⑧水洗化率は、99％を超えており、未接続世帯の多くは高齢（独居）世帯などの個別の事情がある世帯であることから、今後の接続は望めない状況にある。</t>
    <rPh sb="11" eb="18">
      <t>チホウコウエイキギョウホウ</t>
    </rPh>
    <rPh sb="18" eb="20">
      <t>テキヨウ</t>
    </rPh>
    <rPh sb="21" eb="22">
      <t>カカ</t>
    </rPh>
    <rPh sb="23" eb="25">
      <t>ケイヒ</t>
    </rPh>
    <rPh sb="26" eb="27">
      <t>アラ</t>
    </rPh>
    <rPh sb="29" eb="30">
      <t>ショウ</t>
    </rPh>
    <rPh sb="37" eb="39">
      <t>シュウシ</t>
    </rPh>
    <rPh sb="40" eb="41">
      <t>ゾウ</t>
    </rPh>
    <rPh sb="51" eb="55">
      <t>ゼンネンドヒ</t>
    </rPh>
    <rPh sb="62" eb="63">
      <t>ゾウ</t>
    </rPh>
    <rPh sb="71" eb="72">
      <t>オヨ</t>
    </rPh>
    <rPh sb="76" eb="79">
      <t>ホンジギョウ</t>
    </rPh>
    <rPh sb="80" eb="87">
      <t>チホウコウエイキギョウホウ</t>
    </rPh>
    <rPh sb="87" eb="90">
      <t>ヒテキヨウ</t>
    </rPh>
    <rPh sb="94" eb="98">
      <t>ガイトウスウチ</t>
    </rPh>
    <rPh sb="105" eb="110">
      <t>キギョウサイザンダカ</t>
    </rPh>
    <rPh sb="110" eb="113">
      <t>タイジギョウ</t>
    </rPh>
    <rPh sb="113" eb="117">
      <t>キボヒリツ</t>
    </rPh>
    <rPh sb="119" eb="122">
      <t>シヨウリョウ</t>
    </rPh>
    <rPh sb="122" eb="124">
      <t>シュウニュウ</t>
    </rPh>
    <rPh sb="125" eb="126">
      <t>タイ</t>
    </rPh>
    <rPh sb="128" eb="133">
      <t>キギョウサイザンダカ</t>
    </rPh>
    <rPh sb="134" eb="136">
      <t>ヒリツ</t>
    </rPh>
    <rPh sb="141" eb="143">
      <t>ホンチョウ</t>
    </rPh>
    <rPh sb="145" eb="148">
      <t>キギョウサイ</t>
    </rPh>
    <rPh sb="149" eb="153">
      <t>ショウカンザイゲン</t>
    </rPh>
    <rPh sb="154" eb="161">
      <t>イッパンカイケイクリイレキン</t>
    </rPh>
    <rPh sb="181" eb="186">
      <t>ケイヒカイシュウリツ</t>
    </rPh>
    <rPh sb="188" eb="191">
      <t>シホンヒ</t>
    </rPh>
    <rPh sb="192" eb="193">
      <t>カカ</t>
    </rPh>
    <rPh sb="194" eb="199">
      <t>オスイショリヒ</t>
    </rPh>
    <rPh sb="200" eb="202">
      <t>ゲンショウ</t>
    </rPh>
    <rPh sb="209" eb="213">
      <t>ゼンネンドヒ</t>
    </rPh>
    <rPh sb="222" eb="223">
      <t>ゾウ</t>
    </rPh>
    <rPh sb="227" eb="231">
      <t>ルイジダンタイ</t>
    </rPh>
    <rPh sb="233" eb="235">
      <t>ヒカク</t>
    </rPh>
    <rPh sb="245" eb="246">
      <t>オオ</t>
    </rPh>
    <rPh sb="248" eb="250">
      <t>ウワマワ</t>
    </rPh>
    <rPh sb="258" eb="264">
      <t>オスイショリゲンカ</t>
    </rPh>
    <rPh sb="268" eb="270">
      <t>ドウヨウ</t>
    </rPh>
    <rPh sb="271" eb="273">
      <t>リユウ</t>
    </rPh>
    <rPh sb="276" eb="280">
      <t>ゼンネンドヒ</t>
    </rPh>
    <rPh sb="287" eb="288">
      <t>エン</t>
    </rPh>
    <rPh sb="289" eb="293">
      <t>ルイジダンタイ</t>
    </rPh>
    <rPh sb="295" eb="297">
      <t>ヒカク</t>
    </rPh>
    <rPh sb="306" eb="307">
      <t>エン</t>
    </rPh>
    <rPh sb="317" eb="322">
      <t>シセツリヨウリツ</t>
    </rPh>
    <rPh sb="324" eb="328">
      <t>ユウシュウスイリョウ</t>
    </rPh>
    <rPh sb="329" eb="331">
      <t>ビゲン</t>
    </rPh>
    <rPh sb="337" eb="338">
      <t>カカ</t>
    </rPh>
    <rPh sb="341" eb="343">
      <t>ゾウカ</t>
    </rPh>
    <rPh sb="352" eb="355">
      <t>フメイスイ</t>
    </rPh>
    <rPh sb="356" eb="358">
      <t>ゾウカ</t>
    </rPh>
    <rPh sb="361" eb="363">
      <t>ゾウカ</t>
    </rPh>
    <rPh sb="366" eb="367">
      <t>カンガ</t>
    </rPh>
    <rPh sb="372" eb="374">
      <t>コンゴ</t>
    </rPh>
    <rPh sb="377" eb="379">
      <t>ケイコウ</t>
    </rPh>
    <rPh sb="380" eb="381">
      <t>ツヅ</t>
    </rPh>
    <rPh sb="397" eb="399">
      <t>タイサク</t>
    </rPh>
    <rPh sb="412" eb="416">
      <t>スイセンカリツ</t>
    </rPh>
    <rPh sb="422" eb="423">
      <t>コ</t>
    </rPh>
    <rPh sb="428" eb="433">
      <t>ミセツゾクセタイ</t>
    </rPh>
    <rPh sb="434" eb="435">
      <t>オオ</t>
    </rPh>
    <rPh sb="437" eb="439">
      <t>コウレイ</t>
    </rPh>
    <rPh sb="440" eb="442">
      <t>ドッキョ</t>
    </rPh>
    <rPh sb="443" eb="445">
      <t>セタイ</t>
    </rPh>
    <rPh sb="448" eb="450">
      <t>コベツ</t>
    </rPh>
    <rPh sb="451" eb="453">
      <t>ジジョウ</t>
    </rPh>
    <rPh sb="456" eb="458">
      <t>セタイ</t>
    </rPh>
    <rPh sb="466" eb="468">
      <t>コンゴ</t>
    </rPh>
    <rPh sb="469" eb="471">
      <t>セツゾク</t>
    </rPh>
    <rPh sb="472" eb="473">
      <t>ノゾ</t>
    </rPh>
    <rPh sb="476" eb="478">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</si>
</sst>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96-479C-90D4-1770BA6CF1E0}"/>
            </c:ext>
          </c:extLst>
        </c:ser>
        <c:dLbls>
          <c:showLegendKey val="0"/>
          <c:showVal val="0"/>
          <c:showCatName val="0"/>
          <c:showSerName val="0"/>
          <c:showPercent val="0"/>
          <c:showBubbleSize val="0"/>
        </c:dLbls>
        <c:gapWidth val="150"/>
        <c:axId val="625237704"/>
        <c:axId val="625238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DE96-479C-90D4-1770BA6CF1E0}"/>
            </c:ext>
          </c:extLst>
        </c:ser>
        <c:dLbls>
          <c:showLegendKey val="0"/>
          <c:showVal val="0"/>
          <c:showCatName val="0"/>
          <c:showSerName val="0"/>
          <c:showPercent val="0"/>
          <c:showBubbleSize val="0"/>
        </c:dLbls>
        <c:marker val="1"/>
        <c:smooth val="0"/>
        <c:axId val="625237704"/>
        <c:axId val="625238488"/>
      </c:lineChart>
      <c:dateAx>
        <c:axId val="625237704"/>
        <c:scaling>
          <c:orientation val="minMax"/>
        </c:scaling>
        <c:delete val="1"/>
        <c:axPos val="b"/>
        <c:numFmt formatCode="&quot;H&quot;yy" sourceLinked="1"/>
        <c:majorTickMark val="none"/>
        <c:minorTickMark val="none"/>
        <c:tickLblPos val="none"/>
        <c:crossAx val="625238488"/>
        <c:crosses val="autoZero"/>
        <c:auto val="1"/>
        <c:lblOffset val="100"/>
        <c:baseTimeUnit val="years"/>
      </c:dateAx>
      <c:valAx>
        <c:axId val="625238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5237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50.63</c:v>
                </c:pt>
                <c:pt idx="1">
                  <c:v>50.04</c:v>
                </c:pt>
                <c:pt idx="2">
                  <c:v>50.04</c:v>
                </c:pt>
                <c:pt idx="3">
                  <c:v>50.04</c:v>
                </c:pt>
                <c:pt idx="4">
                  <c:v>53.47</c:v>
                </c:pt>
              </c:numCache>
            </c:numRef>
          </c:val>
          <c:extLst>
            <c:ext xmlns:c16="http://schemas.microsoft.com/office/drawing/2014/chart" uri="{C3380CC4-5D6E-409C-BE32-E72D297353CC}">
              <c16:uniqueId val="{00000000-7747-43E6-8D67-BADA881EE12F}"/>
            </c:ext>
          </c:extLst>
        </c:ser>
        <c:dLbls>
          <c:showLegendKey val="0"/>
          <c:showVal val="0"/>
          <c:showCatName val="0"/>
          <c:showSerName val="0"/>
          <c:showPercent val="0"/>
          <c:showBubbleSize val="0"/>
        </c:dLbls>
        <c:gapWidth val="150"/>
        <c:axId val="627767448"/>
        <c:axId val="627768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7747-43E6-8D67-BADA881EE12F}"/>
            </c:ext>
          </c:extLst>
        </c:ser>
        <c:dLbls>
          <c:showLegendKey val="0"/>
          <c:showVal val="0"/>
          <c:showCatName val="0"/>
          <c:showSerName val="0"/>
          <c:showPercent val="0"/>
          <c:showBubbleSize val="0"/>
        </c:dLbls>
        <c:marker val="1"/>
        <c:smooth val="0"/>
        <c:axId val="627767448"/>
        <c:axId val="627768624"/>
      </c:lineChart>
      <c:dateAx>
        <c:axId val="627767448"/>
        <c:scaling>
          <c:orientation val="minMax"/>
        </c:scaling>
        <c:delete val="1"/>
        <c:axPos val="b"/>
        <c:numFmt formatCode="&quot;H&quot;yy" sourceLinked="1"/>
        <c:majorTickMark val="none"/>
        <c:minorTickMark val="none"/>
        <c:tickLblPos val="none"/>
        <c:crossAx val="627768624"/>
        <c:crosses val="autoZero"/>
        <c:auto val="1"/>
        <c:lblOffset val="100"/>
        <c:baseTimeUnit val="years"/>
      </c:dateAx>
      <c:valAx>
        <c:axId val="62776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7767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97.27</c:v>
                </c:pt>
                <c:pt idx="1">
                  <c:v>97.99</c:v>
                </c:pt>
                <c:pt idx="2">
                  <c:v>98.24</c:v>
                </c:pt>
                <c:pt idx="3">
                  <c:v>99.37</c:v>
                </c:pt>
                <c:pt idx="4">
                  <c:v>99.44</c:v>
                </c:pt>
              </c:numCache>
            </c:numRef>
          </c:val>
          <c:extLst>
            <c:ext xmlns:c16="http://schemas.microsoft.com/office/drawing/2014/chart" uri="{C3380CC4-5D6E-409C-BE32-E72D297353CC}">
              <c16:uniqueId val="{00000000-52B5-41E1-91A7-F1F24AC9F9F6}"/>
            </c:ext>
          </c:extLst>
        </c:ser>
        <c:dLbls>
          <c:showLegendKey val="0"/>
          <c:showVal val="0"/>
          <c:showCatName val="0"/>
          <c:showSerName val="0"/>
          <c:showPercent val="0"/>
          <c:showBubbleSize val="0"/>
        </c:dLbls>
        <c:gapWidth val="150"/>
        <c:axId val="624849448"/>
        <c:axId val="624849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52B5-41E1-91A7-F1F24AC9F9F6}"/>
            </c:ext>
          </c:extLst>
        </c:ser>
        <c:dLbls>
          <c:showLegendKey val="0"/>
          <c:showVal val="0"/>
          <c:showCatName val="0"/>
          <c:showSerName val="0"/>
          <c:showPercent val="0"/>
          <c:showBubbleSize val="0"/>
        </c:dLbls>
        <c:marker val="1"/>
        <c:smooth val="0"/>
        <c:axId val="624849448"/>
        <c:axId val="624849056"/>
      </c:lineChart>
      <c:dateAx>
        <c:axId val="624849448"/>
        <c:scaling>
          <c:orientation val="minMax"/>
        </c:scaling>
        <c:delete val="1"/>
        <c:axPos val="b"/>
        <c:numFmt formatCode="&quot;H&quot;yy" sourceLinked="1"/>
        <c:majorTickMark val="none"/>
        <c:minorTickMark val="none"/>
        <c:tickLblPos val="none"/>
        <c:crossAx val="624849056"/>
        <c:crosses val="autoZero"/>
        <c:auto val="1"/>
        <c:lblOffset val="100"/>
        <c:baseTimeUnit val="years"/>
      </c:dateAx>
      <c:valAx>
        <c:axId val="62484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4849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60.64</c:v>
                </c:pt>
                <c:pt idx="1">
                  <c:v>57.47</c:v>
                </c:pt>
                <c:pt idx="2">
                  <c:v>56.77</c:v>
                </c:pt>
                <c:pt idx="3">
                  <c:v>55.05</c:v>
                </c:pt>
                <c:pt idx="4">
                  <c:v>59.08</c:v>
                </c:pt>
              </c:numCache>
            </c:numRef>
          </c:val>
          <c:extLst>
            <c:ext xmlns:c16="http://schemas.microsoft.com/office/drawing/2014/chart" uri="{C3380CC4-5D6E-409C-BE32-E72D297353CC}">
              <c16:uniqueId val="{00000000-6C5D-414F-A250-1E2761C34A8A}"/>
            </c:ext>
          </c:extLst>
        </c:ser>
        <c:dLbls>
          <c:showLegendKey val="0"/>
          <c:showVal val="0"/>
          <c:showCatName val="0"/>
          <c:showSerName val="0"/>
          <c:showPercent val="0"/>
          <c:showBubbleSize val="0"/>
        </c:dLbls>
        <c:gapWidth val="150"/>
        <c:axId val="625239664"/>
        <c:axId val="62523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5D-414F-A250-1E2761C34A8A}"/>
            </c:ext>
          </c:extLst>
        </c:ser>
        <c:dLbls>
          <c:showLegendKey val="0"/>
          <c:showVal val="0"/>
          <c:showCatName val="0"/>
          <c:showSerName val="0"/>
          <c:showPercent val="0"/>
          <c:showBubbleSize val="0"/>
        </c:dLbls>
        <c:marker val="1"/>
        <c:smooth val="0"/>
        <c:axId val="625239664"/>
        <c:axId val="625238096"/>
      </c:lineChart>
      <c:dateAx>
        <c:axId val="625239664"/>
        <c:scaling>
          <c:orientation val="minMax"/>
        </c:scaling>
        <c:delete val="1"/>
        <c:axPos val="b"/>
        <c:numFmt formatCode="&quot;H&quot;yy" sourceLinked="1"/>
        <c:majorTickMark val="none"/>
        <c:minorTickMark val="none"/>
        <c:tickLblPos val="none"/>
        <c:crossAx val="625238096"/>
        <c:crosses val="autoZero"/>
        <c:auto val="1"/>
        <c:lblOffset val="100"/>
        <c:baseTimeUnit val="years"/>
      </c:dateAx>
      <c:valAx>
        <c:axId val="62523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523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2A-494D-A440-87739960DC69}"/>
            </c:ext>
          </c:extLst>
        </c:ser>
        <c:dLbls>
          <c:showLegendKey val="0"/>
          <c:showVal val="0"/>
          <c:showCatName val="0"/>
          <c:showSerName val="0"/>
          <c:showPercent val="0"/>
          <c:showBubbleSize val="0"/>
        </c:dLbls>
        <c:gapWidth val="150"/>
        <c:axId val="625240840"/>
        <c:axId val="62523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2A-494D-A440-87739960DC69}"/>
            </c:ext>
          </c:extLst>
        </c:ser>
        <c:dLbls>
          <c:showLegendKey val="0"/>
          <c:showVal val="0"/>
          <c:showCatName val="0"/>
          <c:showSerName val="0"/>
          <c:showPercent val="0"/>
          <c:showBubbleSize val="0"/>
        </c:dLbls>
        <c:marker val="1"/>
        <c:smooth val="0"/>
        <c:axId val="625240840"/>
        <c:axId val="625237312"/>
      </c:lineChart>
      <c:dateAx>
        <c:axId val="625240840"/>
        <c:scaling>
          <c:orientation val="minMax"/>
        </c:scaling>
        <c:delete val="1"/>
        <c:axPos val="b"/>
        <c:numFmt formatCode="&quot;H&quot;yy" sourceLinked="1"/>
        <c:majorTickMark val="none"/>
        <c:minorTickMark val="none"/>
        <c:tickLblPos val="none"/>
        <c:crossAx val="625237312"/>
        <c:crosses val="autoZero"/>
        <c:auto val="1"/>
        <c:lblOffset val="100"/>
        <c:baseTimeUnit val="years"/>
      </c:dateAx>
      <c:valAx>
        <c:axId val="62523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5240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5F-47D6-8265-B88C6B7CD48C}"/>
            </c:ext>
          </c:extLst>
        </c:ser>
        <c:dLbls>
          <c:showLegendKey val="0"/>
          <c:showVal val="0"/>
          <c:showCatName val="0"/>
          <c:showSerName val="0"/>
          <c:showPercent val="0"/>
          <c:showBubbleSize val="0"/>
        </c:dLbls>
        <c:gapWidth val="150"/>
        <c:axId val="132102072"/>
        <c:axId val="132098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5F-47D6-8265-B88C6B7CD48C}"/>
            </c:ext>
          </c:extLst>
        </c:ser>
        <c:dLbls>
          <c:showLegendKey val="0"/>
          <c:showVal val="0"/>
          <c:showCatName val="0"/>
          <c:showSerName val="0"/>
          <c:showPercent val="0"/>
          <c:showBubbleSize val="0"/>
        </c:dLbls>
        <c:marker val="1"/>
        <c:smooth val="0"/>
        <c:axId val="132102072"/>
        <c:axId val="132098936"/>
      </c:lineChart>
      <c:dateAx>
        <c:axId val="132102072"/>
        <c:scaling>
          <c:orientation val="minMax"/>
        </c:scaling>
        <c:delete val="1"/>
        <c:axPos val="b"/>
        <c:numFmt formatCode="&quot;H&quot;yy" sourceLinked="1"/>
        <c:majorTickMark val="none"/>
        <c:minorTickMark val="none"/>
        <c:tickLblPos val="none"/>
        <c:crossAx val="132098936"/>
        <c:crosses val="autoZero"/>
        <c:auto val="1"/>
        <c:lblOffset val="100"/>
        <c:baseTimeUnit val="years"/>
      </c:dateAx>
      <c:valAx>
        <c:axId val="132098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0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752-4729-8F39-6F5DE51A26B0}"/>
            </c:ext>
          </c:extLst>
        </c:ser>
        <c:dLbls>
          <c:showLegendKey val="0"/>
          <c:showVal val="0"/>
          <c:showCatName val="0"/>
          <c:showSerName val="0"/>
          <c:showPercent val="0"/>
          <c:showBubbleSize val="0"/>
        </c:dLbls>
        <c:gapWidth val="150"/>
        <c:axId val="132098544"/>
        <c:axId val="132100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52-4729-8F39-6F5DE51A26B0}"/>
            </c:ext>
          </c:extLst>
        </c:ser>
        <c:dLbls>
          <c:showLegendKey val="0"/>
          <c:showVal val="0"/>
          <c:showCatName val="0"/>
          <c:showSerName val="0"/>
          <c:showPercent val="0"/>
          <c:showBubbleSize val="0"/>
        </c:dLbls>
        <c:marker val="1"/>
        <c:smooth val="0"/>
        <c:axId val="132098544"/>
        <c:axId val="132100504"/>
      </c:lineChart>
      <c:dateAx>
        <c:axId val="132098544"/>
        <c:scaling>
          <c:orientation val="minMax"/>
        </c:scaling>
        <c:delete val="1"/>
        <c:axPos val="b"/>
        <c:numFmt formatCode="&quot;H&quot;yy" sourceLinked="1"/>
        <c:majorTickMark val="none"/>
        <c:minorTickMark val="none"/>
        <c:tickLblPos val="none"/>
        <c:crossAx val="132100504"/>
        <c:crosses val="autoZero"/>
        <c:auto val="1"/>
        <c:lblOffset val="100"/>
        <c:baseTimeUnit val="years"/>
      </c:dateAx>
      <c:valAx>
        <c:axId val="132100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09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F5-40FE-A074-0B799886F67B}"/>
            </c:ext>
          </c:extLst>
        </c:ser>
        <c:dLbls>
          <c:showLegendKey val="0"/>
          <c:showVal val="0"/>
          <c:showCatName val="0"/>
          <c:showSerName val="0"/>
          <c:showPercent val="0"/>
          <c:showBubbleSize val="0"/>
        </c:dLbls>
        <c:gapWidth val="150"/>
        <c:axId val="570981488"/>
        <c:axId val="570981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F5-40FE-A074-0B799886F67B}"/>
            </c:ext>
          </c:extLst>
        </c:ser>
        <c:dLbls>
          <c:showLegendKey val="0"/>
          <c:showVal val="0"/>
          <c:showCatName val="0"/>
          <c:showSerName val="0"/>
          <c:showPercent val="0"/>
          <c:showBubbleSize val="0"/>
        </c:dLbls>
        <c:marker val="1"/>
        <c:smooth val="0"/>
        <c:axId val="570981488"/>
        <c:axId val="570981880"/>
      </c:lineChart>
      <c:dateAx>
        <c:axId val="570981488"/>
        <c:scaling>
          <c:orientation val="minMax"/>
        </c:scaling>
        <c:delete val="1"/>
        <c:axPos val="b"/>
        <c:numFmt formatCode="&quot;H&quot;yy" sourceLinked="1"/>
        <c:majorTickMark val="none"/>
        <c:minorTickMark val="none"/>
        <c:tickLblPos val="none"/>
        <c:crossAx val="570981880"/>
        <c:crosses val="autoZero"/>
        <c:auto val="1"/>
        <c:lblOffset val="100"/>
        <c:baseTimeUnit val="years"/>
      </c:dateAx>
      <c:valAx>
        <c:axId val="570981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8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789.43</c:v>
                </c:pt>
                <c:pt idx="1">
                  <c:v>0</c:v>
                </c:pt>
                <c:pt idx="2">
                  <c:v>0</c:v>
                </c:pt>
                <c:pt idx="3">
                  <c:v>0</c:v>
                </c:pt>
                <c:pt idx="4">
                  <c:v>0</c:v>
                </c:pt>
              </c:numCache>
            </c:numRef>
          </c:val>
          <c:extLst>
            <c:ext xmlns:c16="http://schemas.microsoft.com/office/drawing/2014/chart" uri="{C3380CC4-5D6E-409C-BE32-E72D297353CC}">
              <c16:uniqueId val="{00000000-4898-445A-A116-D829921BCBE4}"/>
            </c:ext>
          </c:extLst>
        </c:ser>
        <c:dLbls>
          <c:showLegendKey val="0"/>
          <c:showVal val="0"/>
          <c:showCatName val="0"/>
          <c:showSerName val="0"/>
          <c:showPercent val="0"/>
          <c:showBubbleSize val="0"/>
        </c:dLbls>
        <c:gapWidth val="150"/>
        <c:axId val="570980704"/>
        <c:axId val="570978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4898-445A-A116-D829921BCBE4}"/>
            </c:ext>
          </c:extLst>
        </c:ser>
        <c:dLbls>
          <c:showLegendKey val="0"/>
          <c:showVal val="0"/>
          <c:showCatName val="0"/>
          <c:showSerName val="0"/>
          <c:showPercent val="0"/>
          <c:showBubbleSize val="0"/>
        </c:dLbls>
        <c:marker val="1"/>
        <c:smooth val="0"/>
        <c:axId val="570980704"/>
        <c:axId val="570978744"/>
      </c:lineChart>
      <c:dateAx>
        <c:axId val="570980704"/>
        <c:scaling>
          <c:orientation val="minMax"/>
        </c:scaling>
        <c:delete val="1"/>
        <c:axPos val="b"/>
        <c:numFmt formatCode="&quot;H&quot;yy" sourceLinked="1"/>
        <c:majorTickMark val="none"/>
        <c:minorTickMark val="none"/>
        <c:tickLblPos val="none"/>
        <c:crossAx val="570978744"/>
        <c:crosses val="autoZero"/>
        <c:auto val="1"/>
        <c:lblOffset val="100"/>
        <c:baseTimeUnit val="years"/>
      </c:dateAx>
      <c:valAx>
        <c:axId val="570978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80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97.71</c:v>
                </c:pt>
                <c:pt idx="1">
                  <c:v>85.52</c:v>
                </c:pt>
                <c:pt idx="2">
                  <c:v>84.77</c:v>
                </c:pt>
                <c:pt idx="3">
                  <c:v>80.55</c:v>
                </c:pt>
                <c:pt idx="4">
                  <c:v>96.92</c:v>
                </c:pt>
              </c:numCache>
            </c:numRef>
          </c:val>
          <c:extLst>
            <c:ext xmlns:c16="http://schemas.microsoft.com/office/drawing/2014/chart" uri="{C3380CC4-5D6E-409C-BE32-E72D297353CC}">
              <c16:uniqueId val="{00000000-0292-4B7C-95F4-13B764100791}"/>
            </c:ext>
          </c:extLst>
        </c:ser>
        <c:dLbls>
          <c:showLegendKey val="0"/>
          <c:showVal val="0"/>
          <c:showCatName val="0"/>
          <c:showSerName val="0"/>
          <c:showPercent val="0"/>
          <c:showBubbleSize val="0"/>
        </c:dLbls>
        <c:gapWidth val="150"/>
        <c:axId val="570978352"/>
        <c:axId val="570979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0292-4B7C-95F4-13B764100791}"/>
            </c:ext>
          </c:extLst>
        </c:ser>
        <c:dLbls>
          <c:showLegendKey val="0"/>
          <c:showVal val="0"/>
          <c:showCatName val="0"/>
          <c:showSerName val="0"/>
          <c:showPercent val="0"/>
          <c:showBubbleSize val="0"/>
        </c:dLbls>
        <c:marker val="1"/>
        <c:smooth val="0"/>
        <c:axId val="570978352"/>
        <c:axId val="570979528"/>
      </c:lineChart>
      <c:dateAx>
        <c:axId val="570978352"/>
        <c:scaling>
          <c:orientation val="minMax"/>
        </c:scaling>
        <c:delete val="1"/>
        <c:axPos val="b"/>
        <c:numFmt formatCode="&quot;H&quot;yy" sourceLinked="1"/>
        <c:majorTickMark val="none"/>
        <c:minorTickMark val="none"/>
        <c:tickLblPos val="none"/>
        <c:crossAx val="570979528"/>
        <c:crosses val="autoZero"/>
        <c:auto val="1"/>
        <c:lblOffset val="100"/>
        <c:baseTimeUnit val="years"/>
      </c:dateAx>
      <c:valAx>
        <c:axId val="570979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097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176.64</c:v>
                </c:pt>
                <c:pt idx="1">
                  <c:v>202.44</c:v>
                </c:pt>
                <c:pt idx="2">
                  <c:v>206.2</c:v>
                </c:pt>
                <c:pt idx="3">
                  <c:v>218.65</c:v>
                </c:pt>
                <c:pt idx="4">
                  <c:v>182.01</c:v>
                </c:pt>
              </c:numCache>
            </c:numRef>
          </c:val>
          <c:extLst>
            <c:ext xmlns:c16="http://schemas.microsoft.com/office/drawing/2014/chart" uri="{C3380CC4-5D6E-409C-BE32-E72D297353CC}">
              <c16:uniqueId val="{00000000-F05F-4231-BA63-3609DA1816B9}"/>
            </c:ext>
          </c:extLst>
        </c:ser>
        <c:dLbls>
          <c:showLegendKey val="0"/>
          <c:showVal val="0"/>
          <c:showCatName val="0"/>
          <c:showSerName val="0"/>
          <c:showPercent val="0"/>
          <c:showBubbleSize val="0"/>
        </c:dLbls>
        <c:gapWidth val="150"/>
        <c:axId val="627768232"/>
        <c:axId val="627769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F05F-4231-BA63-3609DA1816B9}"/>
            </c:ext>
          </c:extLst>
        </c:ser>
        <c:dLbls>
          <c:showLegendKey val="0"/>
          <c:showVal val="0"/>
          <c:showCatName val="0"/>
          <c:showSerName val="0"/>
          <c:showPercent val="0"/>
          <c:showBubbleSize val="0"/>
        </c:dLbls>
        <c:marker val="1"/>
        <c:smooth val="0"/>
        <c:axId val="627768232"/>
        <c:axId val="627769800"/>
      </c:lineChart>
      <c:dateAx>
        <c:axId val="627768232"/>
        <c:scaling>
          <c:orientation val="minMax"/>
        </c:scaling>
        <c:delete val="1"/>
        <c:axPos val="b"/>
        <c:numFmt formatCode="&quot;H&quot;yy" sourceLinked="1"/>
        <c:majorTickMark val="none"/>
        <c:minorTickMark val="none"/>
        <c:tickLblPos val="none"/>
        <c:crossAx val="627769800"/>
        <c:crosses val="autoZero"/>
        <c:auto val="1"/>
        <c:lblOffset val="100"/>
        <c:baseTimeUnit val="years"/>
      </c:dateAx>
      <c:valAx>
        <c:axId val="627769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7768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16"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三川町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7311</v>
      </c>
      <c r="AM8" s="42"/>
      <c r="AN8" s="42"/>
      <c r="AO8" s="42"/>
      <c r="AP8" s="42"/>
      <c r="AQ8" s="42"/>
      <c r="AR8" s="42"/>
      <c r="AS8" s="42"/>
      <c r="AT8" s="35">
        <f>データ!T6</f>
        <v>33.22</v>
      </c>
      <c r="AU8" s="35"/>
      <c r="AV8" s="35"/>
      <c r="AW8" s="35"/>
      <c r="AX8" s="35"/>
      <c r="AY8" s="35"/>
      <c r="AZ8" s="35"/>
      <c r="BA8" s="35"/>
      <c r="BB8" s="35">
        <f>データ!U6</f>
        <v>220.08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34.04</v>
      </c>
      <c r="Q10" s="35"/>
      <c r="R10" s="35"/>
      <c r="S10" s="35"/>
      <c r="T10" s="35"/>
      <c r="U10" s="35"/>
      <c r="V10" s="35"/>
      <c r="W10" s="35">
        <f>データ!Q6</f>
        <v>90.49</v>
      </c>
      <c r="X10" s="35"/>
      <c r="Y10" s="35"/>
      <c r="Z10" s="35"/>
      <c r="AA10" s="35"/>
      <c r="AB10" s="35"/>
      <c r="AC10" s="35"/>
      <c r="AD10" s="42">
        <f>データ!R6</f>
        <v>3436</v>
      </c>
      <c r="AE10" s="42"/>
      <c r="AF10" s="42"/>
      <c r="AG10" s="42"/>
      <c r="AH10" s="42"/>
      <c r="AI10" s="42"/>
      <c r="AJ10" s="42"/>
      <c r="AK10" s="2"/>
      <c r="AL10" s="42">
        <f>データ!V6</f>
        <v>2479</v>
      </c>
      <c r="AM10" s="42"/>
      <c r="AN10" s="42"/>
      <c r="AO10" s="42"/>
      <c r="AP10" s="42"/>
      <c r="AQ10" s="42"/>
      <c r="AR10" s="42"/>
      <c r="AS10" s="42"/>
      <c r="AT10" s="35">
        <f>データ!W6</f>
        <v>1.56</v>
      </c>
      <c r="AU10" s="35"/>
      <c r="AV10" s="35"/>
      <c r="AW10" s="35"/>
      <c r="AX10" s="35"/>
      <c r="AY10" s="35"/>
      <c r="AZ10" s="35"/>
      <c r="BA10" s="35"/>
      <c r="BB10" s="35">
        <f>データ!X6</f>
        <v>1589.1</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120</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118</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119</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LTkviALLfP7q+IF0qDbKDBiXx+v5GqAR5NjCPs3pLCDRZEyD6NHI1/ZEPMr1hiOL95UasyQbnYenFUYnMuVDqw==" saltValue="VjRqm8zgH/moGwAKAt2xI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64262</v>
      </c>
      <c r="D6" s="19">
        <f t="shared" si="3"/>
        <v>47</v>
      </c>
      <c r="E6" s="19">
        <f t="shared" si="3"/>
        <v>17</v>
      </c>
      <c r="F6" s="19">
        <f t="shared" si="3"/>
        <v>5</v>
      </c>
      <c r="G6" s="19">
        <f t="shared" si="3"/>
        <v>0</v>
      </c>
      <c r="H6" s="19" t="str">
        <f t="shared" si="3"/>
        <v>山形県　三川町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34.04</v>
      </c>
      <c r="Q6" s="20">
        <f t="shared" si="3"/>
        <v>90.49</v>
      </c>
      <c r="R6" s="20">
        <f t="shared" si="3"/>
        <v>3436</v>
      </c>
      <c r="S6" s="20">
        <f t="shared" si="3"/>
        <v>7311</v>
      </c>
      <c r="T6" s="20">
        <f t="shared" si="3"/>
        <v>33.22</v>
      </c>
      <c r="U6" s="20">
        <f t="shared" si="3"/>
        <v>220.08</v>
      </c>
      <c r="V6" s="20">
        <f t="shared" si="3"/>
        <v>2479</v>
      </c>
      <c r="W6" s="20">
        <f t="shared" si="3"/>
        <v>1.56</v>
      </c>
      <c r="X6" s="20">
        <f t="shared" si="3"/>
        <v>1589.1</v>
      </c>
      <c r="Y6" s="21">
        <f>IF(Y7="",NA(),Y7)</f>
        <v>60.64</v>
      </c>
      <c r="Z6" s="21">
        <f t="shared" ref="Z6:AH6" si="4">IF(Z7="",NA(),Z7)</f>
        <v>57.47</v>
      </c>
      <c r="AA6" s="21">
        <f t="shared" si="4"/>
        <v>56.77</v>
      </c>
      <c r="AB6" s="21">
        <f t="shared" si="4"/>
        <v>55.05</v>
      </c>
      <c r="AC6" s="21">
        <f t="shared" si="4"/>
        <v>59.08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789.43</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97.71</v>
      </c>
      <c r="BR6" s="21">
        <f t="shared" ref="BR6:BZ6" si="8">IF(BR7="",NA(),BR7)</f>
        <v>85.52</v>
      </c>
      <c r="BS6" s="21">
        <f t="shared" si="8"/>
        <v>84.77</v>
      </c>
      <c r="BT6" s="21">
        <f t="shared" si="8"/>
        <v>80.55</v>
      </c>
      <c r="BU6" s="21">
        <f t="shared" si="8"/>
        <v>96.92</v>
      </c>
      <c r="BV6" s="21">
        <f t="shared" si="8"/>
        <v>59.8</v>
      </c>
      <c r="BW6" s="21">
        <f t="shared" si="8"/>
        <v>57.77</v>
      </c>
      <c r="BX6" s="21">
        <f t="shared" si="8"/>
        <v>57.31</v>
      </c>
      <c r="BY6" s="21">
        <f t="shared" si="8"/>
        <v>57.08</v>
      </c>
      <c r="BZ6" s="21">
        <f t="shared" si="8"/>
        <v>56.26</v>
      </c>
      <c r="CA6" s="20" t="str">
        <f>IF(CA7="","",IF(CA7="-","【-】","【"&amp;SUBSTITUTE(TEXT(CA7,"#,##0.00"),"-","△")&amp;"】"))</f>
        <v>【60.65】</v>
      </c>
      <c r="CB6" s="21">
        <f>IF(CB7="",NA(),CB7)</f>
        <v>176.64</v>
      </c>
      <c r="CC6" s="21">
        <f t="shared" ref="CC6:CK6" si="9">IF(CC7="",NA(),CC7)</f>
        <v>202.44</v>
      </c>
      <c r="CD6" s="21">
        <f t="shared" si="9"/>
        <v>206.2</v>
      </c>
      <c r="CE6" s="21">
        <f t="shared" si="9"/>
        <v>218.65</v>
      </c>
      <c r="CF6" s="21">
        <f t="shared" si="9"/>
        <v>182.01</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50.63</v>
      </c>
      <c r="CN6" s="21">
        <f t="shared" ref="CN6:CV6" si="10">IF(CN7="",NA(),CN7)</f>
        <v>50.04</v>
      </c>
      <c r="CO6" s="21">
        <f t="shared" si="10"/>
        <v>50.04</v>
      </c>
      <c r="CP6" s="21">
        <f t="shared" si="10"/>
        <v>50.04</v>
      </c>
      <c r="CQ6" s="21">
        <f t="shared" si="10"/>
        <v>53.47</v>
      </c>
      <c r="CR6" s="21">
        <f t="shared" si="10"/>
        <v>51.75</v>
      </c>
      <c r="CS6" s="21">
        <f t="shared" si="10"/>
        <v>50.68</v>
      </c>
      <c r="CT6" s="21">
        <f t="shared" si="10"/>
        <v>50.14</v>
      </c>
      <c r="CU6" s="21">
        <f t="shared" si="10"/>
        <v>54.83</v>
      </c>
      <c r="CV6" s="21">
        <f t="shared" si="10"/>
        <v>66.53</v>
      </c>
      <c r="CW6" s="20" t="str">
        <f>IF(CW7="","",IF(CW7="-","【-】","【"&amp;SUBSTITUTE(TEXT(CW7,"#,##0.00"),"-","△")&amp;"】"))</f>
        <v>【61.14】</v>
      </c>
      <c r="CX6" s="21">
        <f>IF(CX7="",NA(),CX7)</f>
        <v>97.27</v>
      </c>
      <c r="CY6" s="21">
        <f t="shared" ref="CY6:DG6" si="11">IF(CY7="",NA(),CY7)</f>
        <v>97.99</v>
      </c>
      <c r="CZ6" s="21">
        <f t="shared" si="11"/>
        <v>98.24</v>
      </c>
      <c r="DA6" s="21">
        <f t="shared" si="11"/>
        <v>99.37</v>
      </c>
      <c r="DB6" s="21">
        <f t="shared" si="11"/>
        <v>99.44</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64262</v>
      </c>
      <c r="D7" s="23">
        <v>47</v>
      </c>
      <c r="E7" s="23">
        <v>17</v>
      </c>
      <c r="F7" s="23">
        <v>5</v>
      </c>
      <c r="G7" s="23">
        <v>0</v>
      </c>
      <c r="H7" s="23" t="s">
        <v>98</v>
      </c>
      <c r="I7" s="23" t="s">
        <v>99</v>
      </c>
      <c r="J7" s="23" t="s">
        <v>100</v>
      </c>
      <c r="K7" s="23" t="s">
        <v>101</v>
      </c>
      <c r="L7" s="23" t="s">
        <v>102</v>
      </c>
      <c r="M7" s="23" t="s">
        <v>103</v>
      </c>
      <c r="N7" s="24" t="s">
        <v>104</v>
      </c>
      <c r="O7" s="24" t="s">
        <v>105</v>
      </c>
      <c r="P7" s="24">
        <v>34.04</v>
      </c>
      <c r="Q7" s="24">
        <v>90.49</v>
      </c>
      <c r="R7" s="24">
        <v>3436</v>
      </c>
      <c r="S7" s="24">
        <v>7311</v>
      </c>
      <c r="T7" s="24">
        <v>33.22</v>
      </c>
      <c r="U7" s="24">
        <v>220.08</v>
      </c>
      <c r="V7" s="24">
        <v>2479</v>
      </c>
      <c r="W7" s="24">
        <v>1.56</v>
      </c>
      <c r="X7" s="24">
        <v>1589.1</v>
      </c>
      <c r="Y7" s="24">
        <v>60.64</v>
      </c>
      <c r="Z7" s="24">
        <v>57.47</v>
      </c>
      <c r="AA7" s="24">
        <v>56.77</v>
      </c>
      <c r="AB7" s="24">
        <v>55.05</v>
      </c>
      <c r="AC7" s="24">
        <v>59.08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789.43</v>
      </c>
      <c r="BG7" s="24">
        <v>0</v>
      </c>
      <c r="BH7" s="24">
        <v>0</v>
      </c>
      <c r="BI7" s="24">
        <v>0</v>
      </c>
      <c r="BJ7" s="24">
        <v>0</v>
      </c>
      <c r="BK7" s="24">
        <v>855.8</v>
      </c>
      <c r="BL7" s="24">
        <v>789.46</v>
      </c>
      <c r="BM7" s="24">
        <v>826.83</v>
      </c>
      <c r="BN7" s="24">
        <v>867.83</v>
      </c>
      <c r="BO7" s="24">
        <v>791.76</v>
      </c>
      <c r="BP7" s="24">
        <v>786.37</v>
      </c>
      <c r="BQ7" s="24">
        <v>97.71</v>
      </c>
      <c r="BR7" s="24">
        <v>85.52</v>
      </c>
      <c r="BS7" s="24">
        <v>84.77</v>
      </c>
      <c r="BT7" s="24">
        <v>80.55</v>
      </c>
      <c r="BU7" s="24">
        <v>96.92</v>
      </c>
      <c r="BV7" s="24">
        <v>59.8</v>
      </c>
      <c r="BW7" s="24">
        <v>57.77</v>
      </c>
      <c r="BX7" s="24">
        <v>57.31</v>
      </c>
      <c r="BY7" s="24">
        <v>57.08</v>
      </c>
      <c r="BZ7" s="24">
        <v>56.26</v>
      </c>
      <c r="CA7" s="24">
        <v>60.65</v>
      </c>
      <c r="CB7" s="24">
        <v>176.64</v>
      </c>
      <c r="CC7" s="24">
        <v>202.44</v>
      </c>
      <c r="CD7" s="24">
        <v>206.2</v>
      </c>
      <c r="CE7" s="24">
        <v>218.65</v>
      </c>
      <c r="CF7" s="24">
        <v>182.01</v>
      </c>
      <c r="CG7" s="24">
        <v>263.76</v>
      </c>
      <c r="CH7" s="24">
        <v>274.35000000000002</v>
      </c>
      <c r="CI7" s="24">
        <v>273.52</v>
      </c>
      <c r="CJ7" s="24">
        <v>274.99</v>
      </c>
      <c r="CK7" s="24">
        <v>282.08999999999997</v>
      </c>
      <c r="CL7" s="24">
        <v>256.97000000000003</v>
      </c>
      <c r="CM7" s="24">
        <v>50.63</v>
      </c>
      <c r="CN7" s="24">
        <v>50.04</v>
      </c>
      <c r="CO7" s="24">
        <v>50.04</v>
      </c>
      <c r="CP7" s="24">
        <v>50.04</v>
      </c>
      <c r="CQ7" s="24">
        <v>53.47</v>
      </c>
      <c r="CR7" s="24">
        <v>51.75</v>
      </c>
      <c r="CS7" s="24">
        <v>50.68</v>
      </c>
      <c r="CT7" s="24">
        <v>50.14</v>
      </c>
      <c r="CU7" s="24">
        <v>54.83</v>
      </c>
      <c r="CV7" s="24">
        <v>66.53</v>
      </c>
      <c r="CW7" s="24">
        <v>61.14</v>
      </c>
      <c r="CX7" s="24">
        <v>97.27</v>
      </c>
      <c r="CY7" s="24">
        <v>97.99</v>
      </c>
      <c r="CZ7" s="24">
        <v>98.24</v>
      </c>
      <c r="DA7" s="24">
        <v>99.37</v>
      </c>
      <c r="DB7" s="24">
        <v>99.44</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2023-01-12T06:08:14Z</cp:lastPrinted>
  <dcterms:created xsi:type="dcterms:W3CDTF">2022-12-01T01:55:00Z</dcterms:created>
  <dcterms:modified xsi:type="dcterms:W3CDTF">2023-01-17T23:32:11Z</dcterms:modified>
  <cp:category/>
</cp:coreProperties>
</file>