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shinya_s\Desktop\"/>
    </mc:Choice>
  </mc:AlternateContent>
  <xr:revisionPtr revIDLastSave="0" documentId="13_ncr:1_{46F65759-3B39-445D-9202-9BA724C3A617}" xr6:coauthVersionLast="47" xr6:coauthVersionMax="47" xr10:uidLastSave="{00000000-0000-0000-0000-000000000000}"/>
  <workbookProtection workbookAlgorithmName="SHA-512" workbookHashValue="fhbnXwVvm+jM9XzWf6Rgf8ENNkw/DrELNq0omapaoLG/S5X//A+ocHSouJpSm1K0MrpLdJdC3cJ+LiELh13bQg==" workbookSaltValue="rkzd70qlmTHcMudwG8ycl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AT10" i="4"/>
  <c r="P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<sst xmlns="http://schemas.openxmlformats.org/spreadsheetml/2006/main" count="236" uniqueCount="120">
  <si>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</si>
  <si>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</si>
  <si>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</si>
  <si>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</si>
  <si>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</si>
  <si>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</si>
  <si>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</si>
  <si>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</si>
  <si>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</si>
  <si>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</si>
  <si>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</si>
  <si>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</si>
  <si>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</si>
  <si>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</si>
  <si>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</si>
  <si>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</si>
  <si>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</si>
  <si>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</si>
  <si>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</si>
  <si>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</si>
  <si>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</si>
  <si>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</si>
  <si>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</si>
  <si>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</si>
  <si>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</si>
  <si>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</si>
  <si>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</si>
  <si>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</si>
  <si>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</si>
  <si>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</si>
  <si>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</si>
  <si>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</si>
  <si>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</si>
  <si>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</si>
  <si>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</si>
  <si>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</si>
  <si>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</si>
  <si>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</si>
  <si>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</si>
  <si>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</si>
  <si>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</si>
  <si>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</si>
  <si>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</si>
  <si>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</si>
  <si>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</si>
  <si>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</si>
  <si>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</si>
  <si>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</si>
  <si>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</si>
  <si>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</si>
  <si>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</si>
  <si>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</si>
  <si>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</si>
  <si>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</si>
  <si>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</si>
  <si>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</si>
  <si>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</si>
  <si>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</si>
  <si>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</si>
  <si>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</si>
  <si>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</si>
  <si>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</si>
  <si>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</si>
  <si>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</si>
  <si>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</si>
  <si>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</si>
  <si>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</si>
  <si>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</si>
  <si>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</si>
  <si>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</si>
  <si>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</si>
  <si>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</si>
  <si>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</si>
  <si>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</si>
  <si>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</si>
  <si>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</si>
  <si>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</si>
  <si>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</si>
  <si>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</si>
  <si>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</si>
  <si>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</si>
  <si>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</si>
  <si>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</si>
  <si>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</si>
  <si>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</si>
  <si>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</si>
  <si>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</si>
  <si>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</si>
  <si>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</si>
  <si>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</si>
  <si>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</si>
  <si>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</si>
  <si>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</si>
  <si>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</si>
  <si>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</si>
  <si>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</si>
  <si>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</si>
  <si>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</si>
  <si>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</si>
  <si>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</si>
  <si>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</si>
  <si>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</si>
  <si>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</si>
  <si>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</si>
  <si>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</si>
  <si>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</si>
  <si>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</si>
  <si>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</si>
  <si>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</si>
  <si>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</si>
  <si>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</si>
  <si>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</si>
  <si>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</si>
  <si>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</si>
  <si>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</si>
  <si>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</si>
  <si>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</si>
  <si>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全体的に見て水洗化率が９割近くなり、新規の下水道接続も頭打ちで伸びにくくなってきているが、人口減少が著しいこともあり、営業収益についても緩やかに減少してきている。
　一方で、施設の老朽化や電気料金や物資の値上げにより経費は増加傾向にあるため、より効率的な下水道事業経営と経費削減に務める必要がある。
　また、町民に負担を強いることではあるためできれば避けたいが、汚水処理原価がこのまま上昇し続けるならば、下水道料金の引上げが必要になってくると思われる。</t>
    <rPh sb="1" eb="4">
      <t>ゼンタイテキ</t>
    </rPh>
    <rPh sb="5" eb="6">
      <t>ミ</t>
    </rPh>
    <rPh sb="7" eb="11">
      <t>スイセンカリツ</t>
    </rPh>
    <rPh sb="13" eb="14">
      <t>ワリ</t>
    </rPh>
    <rPh sb="14" eb="15">
      <t>チカ</t>
    </rPh>
    <rPh sb="19" eb="21">
      <t>シンキ</t>
    </rPh>
    <rPh sb="22" eb="25">
      <t>ゲスイドウ</t>
    </rPh>
    <rPh sb="25" eb="27">
      <t>セツゾク</t>
    </rPh>
    <rPh sb="28" eb="30">
      <t>アタマウ</t>
    </rPh>
    <rPh sb="32" eb="33">
      <t>ノ</t>
    </rPh>
    <rPh sb="196" eb="197">
      <t>ツヅ</t>
    </rPh>
    <rPh sb="209" eb="210">
      <t>ヒ</t>
    </rPh>
    <rPh sb="210" eb="211">
      <t>ア</t>
    </rPh>
    <phoneticPr fontId="4"/>
  </si>
  <si>
    <t>　供用開始から１９年が経過しており、処理場施設の老朽化が進んできている。
　また、管路はまだ老朽化してはいないが、マンホールポンプについては故障、交換しているところもあり、今後大きなマンホールポンプの更新を控え、汚水処理費及び起債残高の増加が予想される。</t>
    <rPh sb="1" eb="5">
      <t>キョウヨウカイシ</t>
    </rPh>
    <rPh sb="9" eb="10">
      <t>ネン</t>
    </rPh>
    <rPh sb="11" eb="13">
      <t>ケイカ</t>
    </rPh>
    <rPh sb="18" eb="21">
      <t>ショリジョウ</t>
    </rPh>
    <rPh sb="21" eb="23">
      <t>シセツ</t>
    </rPh>
    <rPh sb="24" eb="27">
      <t>ロウキュウカ</t>
    </rPh>
    <rPh sb="28" eb="29">
      <t>スス</t>
    </rPh>
    <rPh sb="41" eb="43">
      <t>カンロ</t>
    </rPh>
    <rPh sb="46" eb="49">
      <t>ロウキュウカ</t>
    </rPh>
    <rPh sb="70" eb="72">
      <t>コショウ</t>
    </rPh>
    <rPh sb="73" eb="75">
      <t>コウカン</t>
    </rPh>
    <rPh sb="111" eb="112">
      <t>オヨ</t>
    </rPh>
    <rPh sb="113" eb="115">
      <t>キサイ</t>
    </rPh>
    <rPh sb="115" eb="117">
      <t>ザンダカ</t>
    </rPh>
    <rPh sb="118" eb="120">
      <t>ゾウカ</t>
    </rPh>
    <phoneticPr fontId="4"/>
  </si>
  <si>
    <r>
      <t>　人口は減少しているものの、微減であること、また有収水量が横這いなため使用料収入は前年と同様で推移しているが、大規模な修繕を実施したことで汚水処理費が大幅に増加しており、収益的収支比率、経費回収率が減少している。また、同様の理由で汚水処理原価は増加している。
　予算規模が小さいこともあり、使用料自体の減少が緩やかであっても、高額な修繕や電気料金の大幅な値上げにより、来年以降も激しく数値が増加、減少しそうで不安である。
　水洗化率については、宅地造成事業による新規下水</t>
    </r>
    <r>
      <rPr>
        <sz val="11"/>
        <rFont val="ＭＳ ゴシック"/>
        <family val="3"/>
        <charset val="128"/>
      </rPr>
      <t>道接続もあり微増している。施設利用率については、対前年比では微減しているが、夏季の雨量増加による不明水の影響もあり、全体的には増加傾向にある。</t>
    </r>
    <r>
      <rPr>
        <sz val="11"/>
        <color theme="1"/>
        <rFont val="ＭＳ ゴシック"/>
        <family val="3"/>
        <charset val="128"/>
      </rPr>
      <t xml:space="preserve">
　企業債残高対事業規模比率については、企業債残高対事業規模比率については、全国平均を大きく下回っており、改善傾向にある。</t>
    </r>
    <rPh sb="1" eb="3">
      <t>ジンコウ</t>
    </rPh>
    <rPh sb="4" eb="6">
      <t>ゲンショウ</t>
    </rPh>
    <rPh sb="14" eb="16">
      <t>ビゲン</t>
    </rPh>
    <rPh sb="24" eb="25">
      <t>ユウ</t>
    </rPh>
    <rPh sb="25" eb="26">
      <t>オサ</t>
    </rPh>
    <rPh sb="26" eb="27">
      <t>スイ</t>
    </rPh>
    <rPh sb="27" eb="28">
      <t>リョウ</t>
    </rPh>
    <rPh sb="29" eb="31">
      <t>ヨコバ</t>
    </rPh>
    <rPh sb="35" eb="40">
      <t>シヨウリョウシュウニュウ</t>
    </rPh>
    <rPh sb="41" eb="43">
      <t>ゼンネン</t>
    </rPh>
    <rPh sb="44" eb="46">
      <t>ドウヨウ</t>
    </rPh>
    <rPh sb="47" eb="49">
      <t>スイイ</t>
    </rPh>
    <rPh sb="55" eb="58">
      <t>ダイキボ</t>
    </rPh>
    <rPh sb="59" eb="61">
      <t>シュウゼン</t>
    </rPh>
    <rPh sb="62" eb="64">
      <t>ジッシ</t>
    </rPh>
    <rPh sb="69" eb="74">
      <t>オスイショリヒ</t>
    </rPh>
    <rPh sb="75" eb="77">
      <t>オオハバ</t>
    </rPh>
    <rPh sb="78" eb="80">
      <t>ゾウカ</t>
    </rPh>
    <rPh sb="85" eb="90">
      <t>シュウエキテキシュウシ</t>
    </rPh>
    <rPh sb="90" eb="92">
      <t>ヒリツ</t>
    </rPh>
    <rPh sb="93" eb="95">
      <t>ケイヒ</t>
    </rPh>
    <rPh sb="95" eb="98">
      <t>カイシュウリツ</t>
    </rPh>
    <rPh sb="99" eb="101">
      <t>ゲンショウ</t>
    </rPh>
    <rPh sb="109" eb="111">
      <t>ドウヨウ</t>
    </rPh>
    <rPh sb="112" eb="114">
      <t>リユウ</t>
    </rPh>
    <rPh sb="115" eb="119">
      <t>オスイショリ</t>
    </rPh>
    <rPh sb="119" eb="121">
      <t>ゲンカ</t>
    </rPh>
    <rPh sb="122" eb="124">
      <t>ゾウカ</t>
    </rPh>
    <rPh sb="131" eb="135">
      <t>ヨサンキボ</t>
    </rPh>
    <rPh sb="136" eb="137">
      <t>チイ</t>
    </rPh>
    <rPh sb="145" eb="148">
      <t>シヨウリョウ</t>
    </rPh>
    <rPh sb="148" eb="150">
      <t>ジタイ</t>
    </rPh>
    <rPh sb="151" eb="153">
      <t>ゲンショウ</t>
    </rPh>
    <rPh sb="154" eb="155">
      <t>ユル</t>
    </rPh>
    <rPh sb="163" eb="165">
      <t>コウガク</t>
    </rPh>
    <rPh sb="166" eb="168">
      <t>シュウゼン</t>
    </rPh>
    <rPh sb="169" eb="173">
      <t>デンキリョウキン</t>
    </rPh>
    <rPh sb="174" eb="176">
      <t>オオハバ</t>
    </rPh>
    <rPh sb="177" eb="179">
      <t>ネア</t>
    </rPh>
    <rPh sb="184" eb="186">
      <t>ライネン</t>
    </rPh>
    <rPh sb="186" eb="188">
      <t>イコウ</t>
    </rPh>
    <rPh sb="189" eb="190">
      <t>ハゲ</t>
    </rPh>
    <rPh sb="192" eb="194">
      <t>スウチ</t>
    </rPh>
    <rPh sb="195" eb="197">
      <t>ゾウカ</t>
    </rPh>
    <rPh sb="198" eb="200">
      <t>ゲンショウ</t>
    </rPh>
    <rPh sb="204" eb="206">
      <t>フアン</t>
    </rPh>
    <rPh sb="222" eb="226">
      <t>タクチゾウセイ</t>
    </rPh>
    <rPh sb="226" eb="228">
      <t>ジギョウ</t>
    </rPh>
    <rPh sb="231" eb="233">
      <t>シンキ</t>
    </rPh>
    <rPh sb="233" eb="236">
      <t>ゲスイドウ</t>
    </rPh>
    <rPh sb="236" eb="238">
      <t>セツゾク</t>
    </rPh>
    <rPh sb="241" eb="243">
      <t>ビゾウ</t>
    </rPh>
    <rPh sb="248" eb="250">
      <t>シセツ</t>
    </rPh>
    <rPh sb="250" eb="253">
      <t>リヨウリツ</t>
    </rPh>
    <rPh sb="273" eb="275">
      <t>カキ</t>
    </rPh>
    <rPh sb="276" eb="278">
      <t>ウリョウ</t>
    </rPh>
    <rPh sb="278" eb="280">
      <t>ゾウカ</t>
    </rPh>
    <rPh sb="283" eb="286">
      <t>フメイスイ</t>
    </rPh>
    <rPh sb="287" eb="289">
      <t>エイキョウ</t>
    </rPh>
    <rPh sb="293" eb="296">
      <t>ゼンタイテキ</t>
    </rPh>
    <rPh sb="298" eb="302">
      <t>ゾウカケイコウ</t>
    </rPh>
    <rPh sb="308" eb="311">
      <t>キギョウサイ</t>
    </rPh>
    <rPh sb="311" eb="313">
      <t>ザンダカ</t>
    </rPh>
    <rPh sb="313" eb="314">
      <t>タイ</t>
    </rPh>
    <rPh sb="314" eb="318">
      <t>ジギョウキボ</t>
    </rPh>
    <rPh sb="318" eb="320">
      <t>ヒリツ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</si>
</sst>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EA-437B-97FF-B0B05DF71CE3}"/>
            </c:ext>
          </c:extLst>
        </c:ser>
        <c:dLbls>
          <c:showLegendKey val="0"/>
          <c:showVal val="0"/>
          <c:showCatName val="0"/>
          <c:showSerName val="0"/>
          <c:showPercent val="0"/>
          <c:showBubbleSize val="0"/>
        </c:dLbls>
        <c:gapWidth val="150"/>
        <c:axId val="572025880"/>
        <c:axId val="57202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1EEA-437B-97FF-B0B05DF71CE3}"/>
            </c:ext>
          </c:extLst>
        </c:ser>
        <c:dLbls>
          <c:showLegendKey val="0"/>
          <c:showVal val="0"/>
          <c:showCatName val="0"/>
          <c:showSerName val="0"/>
          <c:showPercent val="0"/>
          <c:showBubbleSize val="0"/>
        </c:dLbls>
        <c:marker val="1"/>
        <c:smooth val="0"/>
        <c:axId val="572025880"/>
        <c:axId val="572023920"/>
      </c:lineChart>
      <c:dateAx>
        <c:axId val="572025880"/>
        <c:scaling>
          <c:orientation val="minMax"/>
        </c:scaling>
        <c:delete val="1"/>
        <c:axPos val="b"/>
        <c:numFmt formatCode="&quot;H&quot;yy" sourceLinked="1"/>
        <c:majorTickMark val="none"/>
        <c:minorTickMark val="none"/>
        <c:tickLblPos val="none"/>
        <c:crossAx val="572023920"/>
        <c:crosses val="autoZero"/>
        <c:auto val="1"/>
        <c:lblOffset val="100"/>
        <c:baseTimeUnit val="years"/>
      </c:dateAx>
      <c:valAx>
        <c:axId val="57202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25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61.89</c:v>
                </c:pt>
                <c:pt idx="1">
                  <c:v>68.84</c:v>
                </c:pt>
                <c:pt idx="2">
                  <c:v>69.16</c:v>
                </c:pt>
                <c:pt idx="3">
                  <c:v>75.89</c:v>
                </c:pt>
                <c:pt idx="4">
                  <c:v>74.63</c:v>
                </c:pt>
              </c:numCache>
            </c:numRef>
          </c:val>
          <c:extLst>
            <c:ext xmlns:c16="http://schemas.microsoft.com/office/drawing/2014/chart" uri="{C3380CC4-5D6E-409C-BE32-E72D297353CC}">
              <c16:uniqueId val="{00000000-B8F8-437B-83D9-E3452E893A85}"/>
            </c:ext>
          </c:extLst>
        </c:ser>
        <c:dLbls>
          <c:showLegendKey val="0"/>
          <c:showVal val="0"/>
          <c:showCatName val="0"/>
          <c:showSerName val="0"/>
          <c:showPercent val="0"/>
          <c:showBubbleSize val="0"/>
        </c:dLbls>
        <c:gapWidth val="150"/>
        <c:axId val="574509472"/>
        <c:axId val="574511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B8F8-437B-83D9-E3452E893A85}"/>
            </c:ext>
          </c:extLst>
        </c:ser>
        <c:dLbls>
          <c:showLegendKey val="0"/>
          <c:showVal val="0"/>
          <c:showCatName val="0"/>
          <c:showSerName val="0"/>
          <c:showPercent val="0"/>
          <c:showBubbleSize val="0"/>
        </c:dLbls>
        <c:marker val="1"/>
        <c:smooth val="0"/>
        <c:axId val="574509472"/>
        <c:axId val="574511040"/>
      </c:lineChart>
      <c:dateAx>
        <c:axId val="574509472"/>
        <c:scaling>
          <c:orientation val="minMax"/>
        </c:scaling>
        <c:delete val="1"/>
        <c:axPos val="b"/>
        <c:numFmt formatCode="&quot;H&quot;yy" sourceLinked="1"/>
        <c:majorTickMark val="none"/>
        <c:minorTickMark val="none"/>
        <c:tickLblPos val="none"/>
        <c:crossAx val="574511040"/>
        <c:crosses val="autoZero"/>
        <c:auto val="1"/>
        <c:lblOffset val="100"/>
        <c:baseTimeUnit val="years"/>
      </c:dateAx>
      <c:valAx>
        <c:axId val="57451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50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86.76</c:v>
                </c:pt>
                <c:pt idx="1">
                  <c:v>87.6</c:v>
                </c:pt>
                <c:pt idx="2">
                  <c:v>88</c:v>
                </c:pt>
                <c:pt idx="3">
                  <c:v>88.75</c:v>
                </c:pt>
                <c:pt idx="4">
                  <c:v>89.16</c:v>
                </c:pt>
              </c:numCache>
            </c:numRef>
          </c:val>
          <c:extLst>
            <c:ext xmlns:c16="http://schemas.microsoft.com/office/drawing/2014/chart" uri="{C3380CC4-5D6E-409C-BE32-E72D297353CC}">
              <c16:uniqueId val="{00000000-F6D7-4342-862B-A88C092BE2D8}"/>
            </c:ext>
          </c:extLst>
        </c:ser>
        <c:dLbls>
          <c:showLegendKey val="0"/>
          <c:showVal val="0"/>
          <c:showCatName val="0"/>
          <c:showSerName val="0"/>
          <c:showPercent val="0"/>
          <c:showBubbleSize val="0"/>
        </c:dLbls>
        <c:gapWidth val="150"/>
        <c:axId val="574499672"/>
        <c:axId val="57450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F6D7-4342-862B-A88C092BE2D8}"/>
            </c:ext>
          </c:extLst>
        </c:ser>
        <c:dLbls>
          <c:showLegendKey val="0"/>
          <c:showVal val="0"/>
          <c:showCatName val="0"/>
          <c:showSerName val="0"/>
          <c:showPercent val="0"/>
          <c:showBubbleSize val="0"/>
        </c:dLbls>
        <c:marker val="1"/>
        <c:smooth val="0"/>
        <c:axId val="574499672"/>
        <c:axId val="574501632"/>
      </c:lineChart>
      <c:dateAx>
        <c:axId val="574499672"/>
        <c:scaling>
          <c:orientation val="minMax"/>
        </c:scaling>
        <c:delete val="1"/>
        <c:axPos val="b"/>
        <c:numFmt formatCode="&quot;H&quot;yy" sourceLinked="1"/>
        <c:majorTickMark val="none"/>
        <c:minorTickMark val="none"/>
        <c:tickLblPos val="none"/>
        <c:crossAx val="574501632"/>
        <c:crosses val="autoZero"/>
        <c:auto val="1"/>
        <c:lblOffset val="100"/>
        <c:baseTimeUnit val="years"/>
      </c:dateAx>
      <c:valAx>
        <c:axId val="57450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499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60.92</c:v>
                </c:pt>
                <c:pt idx="1">
                  <c:v>75.06</c:v>
                </c:pt>
                <c:pt idx="2">
                  <c:v>75.33</c:v>
                </c:pt>
                <c:pt idx="3">
                  <c:v>73.33</c:v>
                </c:pt>
                <c:pt idx="4">
                  <c:v>67.989999999999995</c:v>
                </c:pt>
              </c:numCache>
            </c:numRef>
          </c:val>
          <c:extLst>
            <c:ext xmlns:c16="http://schemas.microsoft.com/office/drawing/2014/chart" uri="{C3380CC4-5D6E-409C-BE32-E72D297353CC}">
              <c16:uniqueId val="{00000000-6F26-4329-8BEC-EFA70E0AD7CB}"/>
            </c:ext>
          </c:extLst>
        </c:ser>
        <c:dLbls>
          <c:showLegendKey val="0"/>
          <c:showVal val="0"/>
          <c:showCatName val="0"/>
          <c:showSerName val="0"/>
          <c:showPercent val="0"/>
          <c:showBubbleSize val="0"/>
        </c:dLbls>
        <c:gapWidth val="150"/>
        <c:axId val="572033720"/>
        <c:axId val="57202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26-4329-8BEC-EFA70E0AD7CB}"/>
            </c:ext>
          </c:extLst>
        </c:ser>
        <c:dLbls>
          <c:showLegendKey val="0"/>
          <c:showVal val="0"/>
          <c:showCatName val="0"/>
          <c:showSerName val="0"/>
          <c:showPercent val="0"/>
          <c:showBubbleSize val="0"/>
        </c:dLbls>
        <c:marker val="1"/>
        <c:smooth val="0"/>
        <c:axId val="572033720"/>
        <c:axId val="572026272"/>
      </c:lineChart>
      <c:dateAx>
        <c:axId val="572033720"/>
        <c:scaling>
          <c:orientation val="minMax"/>
        </c:scaling>
        <c:delete val="1"/>
        <c:axPos val="b"/>
        <c:numFmt formatCode="&quot;H&quot;yy" sourceLinked="1"/>
        <c:majorTickMark val="none"/>
        <c:minorTickMark val="none"/>
        <c:tickLblPos val="none"/>
        <c:crossAx val="572026272"/>
        <c:crosses val="autoZero"/>
        <c:auto val="1"/>
        <c:lblOffset val="100"/>
        <c:baseTimeUnit val="years"/>
      </c:dateAx>
      <c:valAx>
        <c:axId val="57202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3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C7-4937-AEC6-6114FF1DB74B}"/>
            </c:ext>
          </c:extLst>
        </c:ser>
        <c:dLbls>
          <c:showLegendKey val="0"/>
          <c:showVal val="0"/>
          <c:showCatName val="0"/>
          <c:showSerName val="0"/>
          <c:showPercent val="0"/>
          <c:showBubbleSize val="0"/>
        </c:dLbls>
        <c:gapWidth val="150"/>
        <c:axId val="572027056"/>
        <c:axId val="57202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C7-4937-AEC6-6114FF1DB74B}"/>
            </c:ext>
          </c:extLst>
        </c:ser>
        <c:dLbls>
          <c:showLegendKey val="0"/>
          <c:showVal val="0"/>
          <c:showCatName val="0"/>
          <c:showSerName val="0"/>
          <c:showPercent val="0"/>
          <c:showBubbleSize val="0"/>
        </c:dLbls>
        <c:marker val="1"/>
        <c:smooth val="0"/>
        <c:axId val="572027056"/>
        <c:axId val="572027840"/>
      </c:lineChart>
      <c:dateAx>
        <c:axId val="572027056"/>
        <c:scaling>
          <c:orientation val="minMax"/>
        </c:scaling>
        <c:delete val="1"/>
        <c:axPos val="b"/>
        <c:numFmt formatCode="&quot;H&quot;yy" sourceLinked="1"/>
        <c:majorTickMark val="none"/>
        <c:minorTickMark val="none"/>
        <c:tickLblPos val="none"/>
        <c:crossAx val="572027840"/>
        <c:crosses val="autoZero"/>
        <c:auto val="1"/>
        <c:lblOffset val="100"/>
        <c:baseTimeUnit val="years"/>
      </c:dateAx>
      <c:valAx>
        <c:axId val="57202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2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6D-4E36-B98A-2E80C0D96429}"/>
            </c:ext>
          </c:extLst>
        </c:ser>
        <c:dLbls>
          <c:showLegendKey val="0"/>
          <c:showVal val="0"/>
          <c:showCatName val="0"/>
          <c:showSerName val="0"/>
          <c:showPercent val="0"/>
          <c:showBubbleSize val="0"/>
        </c:dLbls>
        <c:gapWidth val="150"/>
        <c:axId val="572030976"/>
        <c:axId val="572024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6D-4E36-B98A-2E80C0D96429}"/>
            </c:ext>
          </c:extLst>
        </c:ser>
        <c:dLbls>
          <c:showLegendKey val="0"/>
          <c:showVal val="0"/>
          <c:showCatName val="0"/>
          <c:showSerName val="0"/>
          <c:showPercent val="0"/>
          <c:showBubbleSize val="0"/>
        </c:dLbls>
        <c:marker val="1"/>
        <c:smooth val="0"/>
        <c:axId val="572030976"/>
        <c:axId val="572024312"/>
      </c:lineChart>
      <c:dateAx>
        <c:axId val="572030976"/>
        <c:scaling>
          <c:orientation val="minMax"/>
        </c:scaling>
        <c:delete val="1"/>
        <c:axPos val="b"/>
        <c:numFmt formatCode="&quot;H&quot;yy" sourceLinked="1"/>
        <c:majorTickMark val="none"/>
        <c:minorTickMark val="none"/>
        <c:tickLblPos val="none"/>
        <c:crossAx val="572024312"/>
        <c:crosses val="autoZero"/>
        <c:auto val="1"/>
        <c:lblOffset val="100"/>
        <c:baseTimeUnit val="years"/>
      </c:dateAx>
      <c:valAx>
        <c:axId val="572024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7D-4953-8364-9158ED6019C6}"/>
            </c:ext>
          </c:extLst>
        </c:ser>
        <c:dLbls>
          <c:showLegendKey val="0"/>
          <c:showVal val="0"/>
          <c:showCatName val="0"/>
          <c:showSerName val="0"/>
          <c:showPercent val="0"/>
          <c:showBubbleSize val="0"/>
        </c:dLbls>
        <c:gapWidth val="150"/>
        <c:axId val="572027448"/>
        <c:axId val="57202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7D-4953-8364-9158ED6019C6}"/>
            </c:ext>
          </c:extLst>
        </c:ser>
        <c:dLbls>
          <c:showLegendKey val="0"/>
          <c:showVal val="0"/>
          <c:showCatName val="0"/>
          <c:showSerName val="0"/>
          <c:showPercent val="0"/>
          <c:showBubbleSize val="0"/>
        </c:dLbls>
        <c:marker val="1"/>
        <c:smooth val="0"/>
        <c:axId val="572027448"/>
        <c:axId val="572022352"/>
      </c:lineChart>
      <c:dateAx>
        <c:axId val="572027448"/>
        <c:scaling>
          <c:orientation val="minMax"/>
        </c:scaling>
        <c:delete val="1"/>
        <c:axPos val="b"/>
        <c:numFmt formatCode="&quot;H&quot;yy" sourceLinked="1"/>
        <c:majorTickMark val="none"/>
        <c:minorTickMark val="none"/>
        <c:tickLblPos val="none"/>
        <c:crossAx val="572022352"/>
        <c:crosses val="autoZero"/>
        <c:auto val="1"/>
        <c:lblOffset val="100"/>
        <c:baseTimeUnit val="years"/>
      </c:dateAx>
      <c:valAx>
        <c:axId val="57202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27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5D-4373-BBE7-22A029B3DB3A}"/>
            </c:ext>
          </c:extLst>
        </c:ser>
        <c:dLbls>
          <c:showLegendKey val="0"/>
          <c:showVal val="0"/>
          <c:showCatName val="0"/>
          <c:showSerName val="0"/>
          <c:showPercent val="0"/>
          <c:showBubbleSize val="0"/>
        </c:dLbls>
        <c:gapWidth val="150"/>
        <c:axId val="572030584"/>
        <c:axId val="572031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5D-4373-BBE7-22A029B3DB3A}"/>
            </c:ext>
          </c:extLst>
        </c:ser>
        <c:dLbls>
          <c:showLegendKey val="0"/>
          <c:showVal val="0"/>
          <c:showCatName val="0"/>
          <c:showSerName val="0"/>
          <c:showPercent val="0"/>
          <c:showBubbleSize val="0"/>
        </c:dLbls>
        <c:marker val="1"/>
        <c:smooth val="0"/>
        <c:axId val="572030584"/>
        <c:axId val="572031368"/>
      </c:lineChart>
      <c:dateAx>
        <c:axId val="572030584"/>
        <c:scaling>
          <c:orientation val="minMax"/>
        </c:scaling>
        <c:delete val="1"/>
        <c:axPos val="b"/>
        <c:numFmt formatCode="&quot;H&quot;yy" sourceLinked="1"/>
        <c:majorTickMark val="none"/>
        <c:minorTickMark val="none"/>
        <c:tickLblPos val="none"/>
        <c:crossAx val="572031368"/>
        <c:crosses val="autoZero"/>
        <c:auto val="1"/>
        <c:lblOffset val="100"/>
        <c:baseTimeUnit val="years"/>
      </c:dateAx>
      <c:valAx>
        <c:axId val="572031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30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590.03</c:v>
                </c:pt>
                <c:pt idx="1">
                  <c:v>507.82</c:v>
                </c:pt>
                <c:pt idx="2">
                  <c:v>535.41</c:v>
                </c:pt>
                <c:pt idx="3" formatCode="#,##0.00;&quot;△&quot;#,##0.00">
                  <c:v>0</c:v>
                </c:pt>
                <c:pt idx="4" formatCode="#,##0.00;&quot;△&quot;#,##0.00">
                  <c:v>0</c:v>
                </c:pt>
              </c:numCache>
            </c:numRef>
          </c:val>
          <c:extLst>
            <c:ext xmlns:c16="http://schemas.microsoft.com/office/drawing/2014/chart" uri="{C3380CC4-5D6E-409C-BE32-E72D297353CC}">
              <c16:uniqueId val="{00000000-14D5-4454-861E-EDAE674BA63D}"/>
            </c:ext>
          </c:extLst>
        </c:ser>
        <c:dLbls>
          <c:showLegendKey val="0"/>
          <c:showVal val="0"/>
          <c:showCatName val="0"/>
          <c:showSerName val="0"/>
          <c:showPercent val="0"/>
          <c:showBubbleSize val="0"/>
        </c:dLbls>
        <c:gapWidth val="150"/>
        <c:axId val="572022744"/>
        <c:axId val="572023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14D5-4454-861E-EDAE674BA63D}"/>
            </c:ext>
          </c:extLst>
        </c:ser>
        <c:dLbls>
          <c:showLegendKey val="0"/>
          <c:showVal val="0"/>
          <c:showCatName val="0"/>
          <c:showSerName val="0"/>
          <c:showPercent val="0"/>
          <c:showBubbleSize val="0"/>
        </c:dLbls>
        <c:marker val="1"/>
        <c:smooth val="0"/>
        <c:axId val="572022744"/>
        <c:axId val="572023528"/>
      </c:lineChart>
      <c:dateAx>
        <c:axId val="572022744"/>
        <c:scaling>
          <c:orientation val="minMax"/>
        </c:scaling>
        <c:delete val="1"/>
        <c:axPos val="b"/>
        <c:numFmt formatCode="&quot;H&quot;yy" sourceLinked="1"/>
        <c:majorTickMark val="none"/>
        <c:minorTickMark val="none"/>
        <c:tickLblPos val="none"/>
        <c:crossAx val="572023528"/>
        <c:crosses val="autoZero"/>
        <c:auto val="1"/>
        <c:lblOffset val="100"/>
        <c:baseTimeUnit val="years"/>
      </c:dateAx>
      <c:valAx>
        <c:axId val="572023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22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47.83</c:v>
                </c:pt>
                <c:pt idx="1">
                  <c:v>65.45</c:v>
                </c:pt>
                <c:pt idx="2">
                  <c:v>70.22</c:v>
                </c:pt>
                <c:pt idx="3">
                  <c:v>66.98</c:v>
                </c:pt>
                <c:pt idx="4">
                  <c:v>52.12</c:v>
                </c:pt>
              </c:numCache>
            </c:numRef>
          </c:val>
          <c:extLst>
            <c:ext xmlns:c16="http://schemas.microsoft.com/office/drawing/2014/chart" uri="{C3380CC4-5D6E-409C-BE32-E72D297353CC}">
              <c16:uniqueId val="{00000000-1803-4B72-81C8-9941582B6F29}"/>
            </c:ext>
          </c:extLst>
        </c:ser>
        <c:dLbls>
          <c:showLegendKey val="0"/>
          <c:showVal val="0"/>
          <c:showCatName val="0"/>
          <c:showSerName val="0"/>
          <c:showPercent val="0"/>
          <c:showBubbleSize val="0"/>
        </c:dLbls>
        <c:gapWidth val="150"/>
        <c:axId val="572023136"/>
        <c:axId val="57203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1803-4B72-81C8-9941582B6F29}"/>
            </c:ext>
          </c:extLst>
        </c:ser>
        <c:dLbls>
          <c:showLegendKey val="0"/>
          <c:showVal val="0"/>
          <c:showCatName val="0"/>
          <c:showSerName val="0"/>
          <c:showPercent val="0"/>
          <c:showBubbleSize val="0"/>
        </c:dLbls>
        <c:marker val="1"/>
        <c:smooth val="0"/>
        <c:axId val="572023136"/>
        <c:axId val="572035680"/>
      </c:lineChart>
      <c:dateAx>
        <c:axId val="572023136"/>
        <c:scaling>
          <c:orientation val="minMax"/>
        </c:scaling>
        <c:delete val="1"/>
        <c:axPos val="b"/>
        <c:numFmt formatCode="&quot;H&quot;yy" sourceLinked="1"/>
        <c:majorTickMark val="none"/>
        <c:minorTickMark val="none"/>
        <c:tickLblPos val="none"/>
        <c:crossAx val="572035680"/>
        <c:crosses val="autoZero"/>
        <c:auto val="1"/>
        <c:lblOffset val="100"/>
        <c:baseTimeUnit val="years"/>
      </c:dateAx>
      <c:valAx>
        <c:axId val="57203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202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324.17</c:v>
                </c:pt>
                <c:pt idx="1">
                  <c:v>235.97</c:v>
                </c:pt>
                <c:pt idx="2">
                  <c:v>220.64</c:v>
                </c:pt>
                <c:pt idx="3">
                  <c:v>235.47</c:v>
                </c:pt>
                <c:pt idx="4">
                  <c:v>300.43</c:v>
                </c:pt>
              </c:numCache>
            </c:numRef>
          </c:val>
          <c:extLst>
            <c:ext xmlns:c16="http://schemas.microsoft.com/office/drawing/2014/chart" uri="{C3380CC4-5D6E-409C-BE32-E72D297353CC}">
              <c16:uniqueId val="{00000000-11A1-426D-B6CA-775FDDADC74F}"/>
            </c:ext>
          </c:extLst>
        </c:ser>
        <c:dLbls>
          <c:showLegendKey val="0"/>
          <c:showVal val="0"/>
          <c:showCatName val="0"/>
          <c:showSerName val="0"/>
          <c:showPercent val="0"/>
          <c:showBubbleSize val="0"/>
        </c:dLbls>
        <c:gapWidth val="150"/>
        <c:axId val="574508688"/>
        <c:axId val="574509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11A1-426D-B6CA-775FDDADC74F}"/>
            </c:ext>
          </c:extLst>
        </c:ser>
        <c:dLbls>
          <c:showLegendKey val="0"/>
          <c:showVal val="0"/>
          <c:showCatName val="0"/>
          <c:showSerName val="0"/>
          <c:showPercent val="0"/>
          <c:showBubbleSize val="0"/>
        </c:dLbls>
        <c:marker val="1"/>
        <c:smooth val="0"/>
        <c:axId val="574508688"/>
        <c:axId val="574509080"/>
      </c:lineChart>
      <c:dateAx>
        <c:axId val="574508688"/>
        <c:scaling>
          <c:orientation val="minMax"/>
        </c:scaling>
        <c:delete val="1"/>
        <c:axPos val="b"/>
        <c:numFmt formatCode="&quot;H&quot;yy" sourceLinked="1"/>
        <c:majorTickMark val="none"/>
        <c:minorTickMark val="none"/>
        <c:tickLblPos val="none"/>
        <c:crossAx val="574509080"/>
        <c:crosses val="autoZero"/>
        <c:auto val="1"/>
        <c:lblOffset val="100"/>
        <c:baseTimeUnit val="years"/>
      </c:dateAx>
      <c:valAx>
        <c:axId val="574509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50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CB30" sqref="CB3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舟形町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f>データ!S6</f>
        <v>5016</v>
      </c>
      <c r="AM8" s="45"/>
      <c r="AN8" s="45"/>
      <c r="AO8" s="45"/>
      <c r="AP8" s="45"/>
      <c r="AQ8" s="45"/>
      <c r="AR8" s="45"/>
      <c r="AS8" s="45"/>
      <c r="AT8" s="46">
        <f>データ!T6</f>
        <v>119.04</v>
      </c>
      <c r="AU8" s="46"/>
      <c r="AV8" s="46"/>
      <c r="AW8" s="46"/>
      <c r="AX8" s="46"/>
      <c r="AY8" s="46"/>
      <c r="AZ8" s="46"/>
      <c r="BA8" s="46"/>
      <c r="BB8" s="46">
        <f>データ!U6</f>
        <v>42.14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47.13</v>
      </c>
      <c r="Q10" s="46"/>
      <c r="R10" s="46"/>
      <c r="S10" s="46"/>
      <c r="T10" s="46"/>
      <c r="U10" s="46"/>
      <c r="V10" s="46"/>
      <c r="W10" s="46">
        <f>データ!Q6</f>
        <v>75.92</v>
      </c>
      <c r="X10" s="46"/>
      <c r="Y10" s="46"/>
      <c r="Z10" s="46"/>
      <c r="AA10" s="46"/>
      <c r="AB10" s="46"/>
      <c r="AC10" s="46"/>
      <c r="AD10" s="45">
        <f>データ!R6</f>
        <v>3080</v>
      </c>
      <c r="AE10" s="45"/>
      <c r="AF10" s="45"/>
      <c r="AG10" s="45"/>
      <c r="AH10" s="45"/>
      <c r="AI10" s="45"/>
      <c r="AJ10" s="45"/>
      <c r="AK10" s="2"/>
      <c r="AL10" s="45">
        <f>データ!V6</f>
        <v>2343</v>
      </c>
      <c r="AM10" s="45"/>
      <c r="AN10" s="45"/>
      <c r="AO10" s="45"/>
      <c r="AP10" s="45"/>
      <c r="AQ10" s="45"/>
      <c r="AR10" s="45"/>
      <c r="AS10" s="45"/>
      <c r="AT10" s="46">
        <f>データ!W6</f>
        <v>0.89</v>
      </c>
      <c r="AU10" s="46"/>
      <c r="AV10" s="46"/>
      <c r="AW10" s="46"/>
      <c r="AX10" s="46"/>
      <c r="AY10" s="46"/>
      <c r="AZ10" s="46"/>
      <c r="BA10" s="46"/>
      <c r="BB10" s="46">
        <f>データ!X6</f>
        <v>2632.58</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44</v>
      </c>
      <c r="O86" s="12" t="str">
        <f>データ!EO6</f>
        <v>【0.15】</v>
      </c>
    </row>
  </sheetData>
  <sheetProtection algorithmName="SHA-512" hashValue="01rpqBy4Mcyn06sh+iALflwpcNPKP/EfmeBzlb9gX5duEsYfHjbsxGNrki3lK4kOShTohQhKnvP9JxPc/zENmw==" saltValue="iC9JBjG9dvwvivHYudezW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63631</v>
      </c>
      <c r="D6" s="19">
        <f t="shared" si="3"/>
        <v>47</v>
      </c>
      <c r="E6" s="19">
        <f t="shared" si="3"/>
        <v>17</v>
      </c>
      <c r="F6" s="19">
        <f t="shared" si="3"/>
        <v>4</v>
      </c>
      <c r="G6" s="19">
        <f t="shared" si="3"/>
        <v>0</v>
      </c>
      <c r="H6" s="19" t="str">
        <f t="shared" si="3"/>
        <v>山形県　舟形町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47.13</v>
      </c>
      <c r="Q6" s="20">
        <f t="shared" si="3"/>
        <v>75.92</v>
      </c>
      <c r="R6" s="20">
        <f t="shared" si="3"/>
        <v>3080</v>
      </c>
      <c r="S6" s="20">
        <f t="shared" si="3"/>
        <v>5016</v>
      </c>
      <c r="T6" s="20">
        <f t="shared" si="3"/>
        <v>119.04</v>
      </c>
      <c r="U6" s="20">
        <f t="shared" si="3"/>
        <v>42.14</v>
      </c>
      <c r="V6" s="20">
        <f t="shared" si="3"/>
        <v>2343</v>
      </c>
      <c r="W6" s="20">
        <f t="shared" si="3"/>
        <v>0.89</v>
      </c>
      <c r="X6" s="20">
        <f t="shared" si="3"/>
        <v>2632.58</v>
      </c>
      <c r="Y6" s="21">
        <f>IF(Y7="",NA(),Y7)</f>
        <v>60.92</v>
      </c>
      <c r="Z6" s="21">
        <f t="shared" ref="Z6:AH6" si="4">IF(Z7="",NA(),Z7)</f>
        <v>75.06</v>
      </c>
      <c r="AA6" s="21">
        <f t="shared" si="4"/>
        <v>75.33</v>
      </c>
      <c r="AB6" s="21">
        <f t="shared" si="4"/>
        <v>73.33</v>
      </c>
      <c r="AC6" s="21">
        <f t="shared" si="4"/>
        <v>67.989999999999995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590.03</v>
      </c>
      <c r="BG6" s="21">
        <f t="shared" ref="BG6:BO6" si="7">IF(BG7="",NA(),BG7)</f>
        <v>507.82</v>
      </c>
      <c r="BH6" s="21">
        <f t="shared" si="7"/>
        <v>535.41</v>
      </c>
      <c r="BI6" s="20">
        <f t="shared" si="7"/>
        <v>0</v>
      </c>
      <c r="BJ6" s="20">
        <f t="shared" si="7"/>
        <v>0</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47.83</v>
      </c>
      <c r="BR6" s="21">
        <f t="shared" ref="BR6:BZ6" si="8">IF(BR7="",NA(),BR7)</f>
        <v>65.45</v>
      </c>
      <c r="BS6" s="21">
        <f t="shared" si="8"/>
        <v>70.22</v>
      </c>
      <c r="BT6" s="21">
        <f t="shared" si="8"/>
        <v>66.98</v>
      </c>
      <c r="BU6" s="21">
        <f t="shared" si="8"/>
        <v>52.12</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324.17</v>
      </c>
      <c r="CC6" s="21">
        <f t="shared" ref="CC6:CK6" si="9">IF(CC7="",NA(),CC7)</f>
        <v>235.97</v>
      </c>
      <c r="CD6" s="21">
        <f t="shared" si="9"/>
        <v>220.64</v>
      </c>
      <c r="CE6" s="21">
        <f t="shared" si="9"/>
        <v>235.47</v>
      </c>
      <c r="CF6" s="21">
        <f t="shared" si="9"/>
        <v>300.43</v>
      </c>
      <c r="CG6" s="21">
        <f t="shared" si="9"/>
        <v>221.81</v>
      </c>
      <c r="CH6" s="21">
        <f t="shared" si="9"/>
        <v>230.02</v>
      </c>
      <c r="CI6" s="21">
        <f t="shared" si="9"/>
        <v>228.47</v>
      </c>
      <c r="CJ6" s="21">
        <f t="shared" si="9"/>
        <v>224.88</v>
      </c>
      <c r="CK6" s="21">
        <f t="shared" si="9"/>
        <v>228.64</v>
      </c>
      <c r="CL6" s="20" t="str">
        <f>IF(CL7="","",IF(CL7="-","【-】","【"&amp;SUBSTITUTE(TEXT(CL7,"#,##0.00"),"-","△")&amp;"】"))</f>
        <v>【216.39】</v>
      </c>
      <c r="CM6" s="21">
        <f>IF(CM7="",NA(),CM7)</f>
        <v>61.89</v>
      </c>
      <c r="CN6" s="21">
        <f t="shared" ref="CN6:CV6" si="10">IF(CN7="",NA(),CN7)</f>
        <v>68.84</v>
      </c>
      <c r="CO6" s="21">
        <f t="shared" si="10"/>
        <v>69.16</v>
      </c>
      <c r="CP6" s="21">
        <f t="shared" si="10"/>
        <v>75.89</v>
      </c>
      <c r="CQ6" s="21">
        <f t="shared" si="10"/>
        <v>74.63</v>
      </c>
      <c r="CR6" s="21">
        <f t="shared" si="10"/>
        <v>43.36</v>
      </c>
      <c r="CS6" s="21">
        <f t="shared" si="10"/>
        <v>42.56</v>
      </c>
      <c r="CT6" s="21">
        <f t="shared" si="10"/>
        <v>42.47</v>
      </c>
      <c r="CU6" s="21">
        <f t="shared" si="10"/>
        <v>42.4</v>
      </c>
      <c r="CV6" s="21">
        <f t="shared" si="10"/>
        <v>42.28</v>
      </c>
      <c r="CW6" s="20" t="str">
        <f>IF(CW7="","",IF(CW7="-","【-】","【"&amp;SUBSTITUTE(TEXT(CW7,"#,##0.00"),"-","△")&amp;"】"))</f>
        <v>【42.57】</v>
      </c>
      <c r="CX6" s="21">
        <f>IF(CX7="",NA(),CX7)</f>
        <v>86.76</v>
      </c>
      <c r="CY6" s="21">
        <f t="shared" ref="CY6:DG6" si="11">IF(CY7="",NA(),CY7)</f>
        <v>87.6</v>
      </c>
      <c r="CZ6" s="21">
        <f t="shared" si="11"/>
        <v>88</v>
      </c>
      <c r="DA6" s="21">
        <f t="shared" si="11"/>
        <v>88.75</v>
      </c>
      <c r="DB6" s="21">
        <f t="shared" si="11"/>
        <v>89.16</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63631</v>
      </c>
      <c r="D7" s="23">
        <v>47</v>
      </c>
      <c r="E7" s="23">
        <v>17</v>
      </c>
      <c r="F7" s="23">
        <v>4</v>
      </c>
      <c r="G7" s="23">
        <v>0</v>
      </c>
      <c r="H7" s="23" t="s">
        <v>98</v>
      </c>
      <c r="I7" s="23" t="s">
        <v>99</v>
      </c>
      <c r="J7" s="23" t="s">
        <v>100</v>
      </c>
      <c r="K7" s="23" t="s">
        <v>101</v>
      </c>
      <c r="L7" s="23" t="s">
        <v>102</v>
      </c>
      <c r="M7" s="23" t="s">
        <v>103</v>
      </c>
      <c r="N7" s="24" t="s">
        <v>104</v>
      </c>
      <c r="O7" s="24" t="s">
        <v>105</v>
      </c>
      <c r="P7" s="24">
        <v>47.13</v>
      </c>
      <c r="Q7" s="24">
        <v>75.92</v>
      </c>
      <c r="R7" s="24">
        <v>3080</v>
      </c>
      <c r="S7" s="24">
        <v>5016</v>
      </c>
      <c r="T7" s="24">
        <v>119.04</v>
      </c>
      <c r="U7" s="24">
        <v>42.14</v>
      </c>
      <c r="V7" s="24">
        <v>2343</v>
      </c>
      <c r="W7" s="24">
        <v>0.89</v>
      </c>
      <c r="X7" s="24">
        <v>2632.58</v>
      </c>
      <c r="Y7" s="24">
        <v>60.92</v>
      </c>
      <c r="Z7" s="24">
        <v>75.06</v>
      </c>
      <c r="AA7" s="24">
        <v>75.33</v>
      </c>
      <c r="AB7" s="24">
        <v>73.33</v>
      </c>
      <c r="AC7" s="24">
        <v>67.989999999999995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590.03</v>
      </c>
      <c r="BG7" s="24">
        <v>507.82</v>
      </c>
      <c r="BH7" s="24">
        <v>535.41</v>
      </c>
      <c r="BI7" s="24">
        <v>0</v>
      </c>
      <c r="BJ7" s="24">
        <v>0</v>
      </c>
      <c r="BK7" s="24">
        <v>1243.71</v>
      </c>
      <c r="BL7" s="24">
        <v>1194.1500000000001</v>
      </c>
      <c r="BM7" s="24">
        <v>1206.79</v>
      </c>
      <c r="BN7" s="24">
        <v>1258.43</v>
      </c>
      <c r="BO7" s="24">
        <v>1163.75</v>
      </c>
      <c r="BP7" s="24">
        <v>1201.79</v>
      </c>
      <c r="BQ7" s="24">
        <v>47.83</v>
      </c>
      <c r="BR7" s="24">
        <v>65.45</v>
      </c>
      <c r="BS7" s="24">
        <v>70.22</v>
      </c>
      <c r="BT7" s="24">
        <v>66.98</v>
      </c>
      <c r="BU7" s="24">
        <v>52.12</v>
      </c>
      <c r="BV7" s="24">
        <v>74.3</v>
      </c>
      <c r="BW7" s="24">
        <v>72.260000000000005</v>
      </c>
      <c r="BX7" s="24">
        <v>71.84</v>
      </c>
      <c r="BY7" s="24">
        <v>73.36</v>
      </c>
      <c r="BZ7" s="24">
        <v>72.599999999999994</v>
      </c>
      <c r="CA7" s="24">
        <v>75.31</v>
      </c>
      <c r="CB7" s="24">
        <v>324.17</v>
      </c>
      <c r="CC7" s="24">
        <v>235.97</v>
      </c>
      <c r="CD7" s="24">
        <v>220.64</v>
      </c>
      <c r="CE7" s="24">
        <v>235.47</v>
      </c>
      <c r="CF7" s="24">
        <v>300.43</v>
      </c>
      <c r="CG7" s="24">
        <v>221.81</v>
      </c>
      <c r="CH7" s="24">
        <v>230.02</v>
      </c>
      <c r="CI7" s="24">
        <v>228.47</v>
      </c>
      <c r="CJ7" s="24">
        <v>224.88</v>
      </c>
      <c r="CK7" s="24">
        <v>228.64</v>
      </c>
      <c r="CL7" s="24">
        <v>216.39</v>
      </c>
      <c r="CM7" s="24">
        <v>61.89</v>
      </c>
      <c r="CN7" s="24">
        <v>68.84</v>
      </c>
      <c r="CO7" s="24">
        <v>69.16</v>
      </c>
      <c r="CP7" s="24">
        <v>75.89</v>
      </c>
      <c r="CQ7" s="24">
        <v>74.63</v>
      </c>
      <c r="CR7" s="24">
        <v>43.36</v>
      </c>
      <c r="CS7" s="24">
        <v>42.56</v>
      </c>
      <c r="CT7" s="24">
        <v>42.47</v>
      </c>
      <c r="CU7" s="24">
        <v>42.4</v>
      </c>
      <c r="CV7" s="24">
        <v>42.28</v>
      </c>
      <c r="CW7" s="24">
        <v>42.57</v>
      </c>
      <c r="CX7" s="24">
        <v>86.76</v>
      </c>
      <c r="CY7" s="24">
        <v>87.6</v>
      </c>
      <c r="CZ7" s="24">
        <v>88</v>
      </c>
      <c r="DA7" s="24">
        <v>88.75</v>
      </c>
      <c r="DB7" s="24">
        <v>89.16</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斉藤 伸也</cp:lastModifiedBy>
  <dcterms:created xsi:type="dcterms:W3CDTF">2022-12-01T01:50:10Z</dcterms:created>
  <dcterms:modified xsi:type="dcterms:W3CDTF">2023-01-19T00:03:31Z</dcterms:modified>
  <cp:category/>
</cp:coreProperties>
</file>