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200.1\a上下水道課\0.経営管理室\●【経営比較分析表】2021_062057_46_1718\●県提出\"/>
    </mc:Choice>
  </mc:AlternateContent>
  <workbookProtection workbookAlgorithmName="SHA-512" workbookHashValue="CgNSNBpvQ+hwGLcCSUJ6+gvfndTYQWPXPIO4paD/X3dAhDs5+dXdMfHbC6F89XMpk3+bPs4mie9PN+3k0QM3Uw==" workbookSaltValue="EIKwjewS/+0oGyhg+9rSy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W10" i="4"/>
  <c r="I10" i="4"/>
  <c r="BB8" i="4"/>
  <c r="AL8" i="4"/>
  <c r="AD8" i="4"/>
  <c r="P8" i="4"/>
  <c r="I8" i="4"/>
  <c r="B8"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<sst xmlns="http://schemas.openxmlformats.org/spreadsheetml/2006/main" count="297" uniqueCount="116">
  <si>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</si>
  <si>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</si>
  <si>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</si>
  <si>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</si>
  <si>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</si>
  <si>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</si>
  <si>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</si>
  <si>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</si>
  <si>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</si>
  <si>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</si>
  <si>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</si>
  <si>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</si>
  <si>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</si>
  <si>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</si>
  <si>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</si>
  <si>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</si>
  <si>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</si>
  <si>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</si>
  <si>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</si>
  <si>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</si>
  <si>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</si>
  <si>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</si>
  <si>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</si>
  <si>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</si>
  <si>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</si>
  <si>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</si>
  <si>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</si>
  <si>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</si>
  <si>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</si>
  <si>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</si>
  <si>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</si>
  <si>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</si>
  <si>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</si>
  <si>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</si>
  <si>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</si>
  <si>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</si>
  <si>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</si>
  <si>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</si>
  <si>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</si>
  <si>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</si>
  <si>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</si>
  <si>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</si>
  <si>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</si>
  <si>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</si>
  <si>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</si>
  <si>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</si>
  <si>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</si>
  <si>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</si>
  <si>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</si>
  <si>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</si>
  <si>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</si>
  <si>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</si>
  <si>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</si>
  <si>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</si>
  <si>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</si>
  <si>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</si>
  <si>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</si>
  <si>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</si>
  <si>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</si>
  <si>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</si>
  <si>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</si>
  <si>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</si>
  <si>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</si>
  <si>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</si>
  <si>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</si>
  <si>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</si>
  <si>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</si>
  <si>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</si>
  <si>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</si>
  <si>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</si>
  <si>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</si>
  <si>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</si>
  <si>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</si>
  <si>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</si>
  <si>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</si>
  <si>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</si>
  <si>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</si>
  <si>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</si>
  <si>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</si>
  <si>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</si>
  <si>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</si>
  <si>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</si>
  <si>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</si>
  <si>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</si>
  <si>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</si>
  <si>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</si>
  <si>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</si>
  <si>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</si>
  <si>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</si>
  <si>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</si>
  <si>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</si>
  <si>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</si>
  <si>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</si>
  <si>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</si>
  <si>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</si>
  <si>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</si>
  <si>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</si>
  <si>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</si>
  <si>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</si>
  <si>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</si>
  <si>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</si>
  <si>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</si>
  <si>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</si>
  <si>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</si>
  <si>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</si>
  <si>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</si>
  <si>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</si>
  <si>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</si>
  <si>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</si>
  <si>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</si>
  <si>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</si>
  <si>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</si>
  <si>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</si>
  <si>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①有形固定資産減価償却率は、地方公営企業法適用前の減価償却累計額を控除した額を年度開始時点の資産として計上しているため、前年より減価償却累計額が増加したが、平均値を大きく下回った。</t>
    <rPh sb="1" eb="3">
      <t>ユウケイ</t>
    </rPh>
    <rPh sb="3" eb="5">
      <t>コテイ</t>
    </rPh>
    <rPh sb="5" eb="7">
      <t>シサン</t>
    </rPh>
    <rPh sb="7" eb="9">
      <t>ゲンカ</t>
    </rPh>
    <rPh sb="9" eb="11">
      <t>ショウキャク</t>
    </rPh>
    <rPh sb="11" eb="12">
      <t>リツ</t>
    </rPh>
    <rPh sb="14" eb="16">
      <t>チホウ</t>
    </rPh>
    <rPh sb="16" eb="18">
      <t>コウエイ</t>
    </rPh>
    <rPh sb="18" eb="20">
      <t>キギョウ</t>
    </rPh>
    <rPh sb="20" eb="21">
      <t>ホウ</t>
    </rPh>
    <rPh sb="21" eb="23">
      <t>テキヨウ</t>
    </rPh>
    <rPh sb="23" eb="24">
      <t>マエ</t>
    </rPh>
    <rPh sb="25" eb="27">
      <t>ゲンカ</t>
    </rPh>
    <rPh sb="27" eb="29">
      <t>ショウキャク</t>
    </rPh>
    <rPh sb="29" eb="31">
      <t>ルイケイ</t>
    </rPh>
    <rPh sb="31" eb="32">
      <t>ガク</t>
    </rPh>
    <rPh sb="33" eb="35">
      <t>コウジョ</t>
    </rPh>
    <rPh sb="37" eb="38">
      <t>ガク</t>
    </rPh>
    <rPh sb="39" eb="41">
      <t>ネンド</t>
    </rPh>
    <rPh sb="41" eb="43">
      <t>カイシ</t>
    </rPh>
    <rPh sb="43" eb="45">
      <t>ジテン</t>
    </rPh>
    <rPh sb="46" eb="48">
      <t>シサン</t>
    </rPh>
    <rPh sb="51" eb="53">
      <t>ケイジョウ</t>
    </rPh>
    <rPh sb="60" eb="62">
      <t>ゼンネン</t>
    </rPh>
    <rPh sb="64" eb="66">
      <t>ゲンカ</t>
    </rPh>
    <rPh sb="66" eb="68">
      <t>ショウキャク</t>
    </rPh>
    <rPh sb="68" eb="70">
      <t>ルイケイ</t>
    </rPh>
    <rPh sb="70" eb="71">
      <t>ガク</t>
    </rPh>
    <rPh sb="72" eb="73">
      <t>フ</t>
    </rPh>
    <rPh sb="78" eb="81">
      <t>ヘイキンチ</t>
    </rPh>
    <rPh sb="82" eb="83">
      <t>オオ</t>
    </rPh>
    <rPh sb="85" eb="87">
      <t>シタマワ</t>
    </rPh>
    <phoneticPr fontId="4"/>
  </si>
  <si>
    <t>　令和２年度より農業集落排水事業に地方公営企業法を適用したため、２カ年のみの数値となっている。
①経常収支比率については、100%を超えているが使用料収入の他に一般会計繰入金等に依存し事業運営しているため、適正な使用料収入の確保に努めていく。
③流動比率は全国、類似団体の平均値を下回っているが、建設改良に充てた企業債償還金の割合が高いためである。償還原資については、一般会計繰入金により得ている。
④企業債残高対事業規模比率は全国、類似団体の平均値を下回っているが、今後、施設や管渠の更新も考えられるため適正な管理を行っていく。
⑤経費回収率は前年より向上しているが、全国、類似団体の平均値を下回っているため、適正な使用料収入の確保及び汚水処理費の削減に努めていく。
⑥汚水処理原価は全国、類似団体の平均値を下回っているが、今後も汚水資本費及び汚水維持管理費の適正な管理に努めていく。
⑦施設利用率は前年同様に全国、類似団体の平均値を上回っているが、汚水処理人口の減少も踏まえ施設の適正な使用を図っていく。
⑧区域内は高齢者が多く、新規接続者は多くは見込めないが、未接続の家屋に対して接続要請を継続的に行っていく。</t>
    <rPh sb="1" eb="3">
      <t>レイワ</t>
    </rPh>
    <rPh sb="4" eb="6">
      <t>ネンド</t>
    </rPh>
    <rPh sb="17" eb="24">
      <t>チホウコウエイキギョウホウ</t>
    </rPh>
    <rPh sb="25" eb="27">
      <t>テキヨウ</t>
    </rPh>
    <rPh sb="34" eb="35">
      <t>ネン</t>
    </rPh>
    <rPh sb="38" eb="40">
      <t>スウチ</t>
    </rPh>
    <rPh sb="50" eb="52">
      <t>ケイジョウ</t>
    </rPh>
    <rPh sb="52" eb="54">
      <t>シュウシ</t>
    </rPh>
    <rPh sb="54" eb="56">
      <t>ヒリツ</t>
    </rPh>
    <rPh sb="67" eb="68">
      <t>コ</t>
    </rPh>
    <rPh sb="73" eb="78">
      <t>シヨウリョウシュウニュウ</t>
    </rPh>
    <rPh sb="79" eb="80">
      <t>ホカ</t>
    </rPh>
    <rPh sb="81" eb="83">
      <t>イッパン</t>
    </rPh>
    <rPh sb="83" eb="85">
      <t>カイケイ</t>
    </rPh>
    <rPh sb="85" eb="87">
      <t>クリイレ</t>
    </rPh>
    <rPh sb="87" eb="88">
      <t>キン</t>
    </rPh>
    <rPh sb="88" eb="89">
      <t>トウ</t>
    </rPh>
    <rPh sb="90" eb="92">
      <t>イゾン</t>
    </rPh>
    <rPh sb="93" eb="95">
      <t>ジギョウ</t>
    </rPh>
    <rPh sb="95" eb="97">
      <t>ウンエイ</t>
    </rPh>
    <rPh sb="104" eb="106">
      <t>テキセイ</t>
    </rPh>
    <rPh sb="107" eb="110">
      <t>シヨウリョウ</t>
    </rPh>
    <rPh sb="110" eb="112">
      <t>シュウニュウ</t>
    </rPh>
    <rPh sb="113" eb="115">
      <t>カクホ</t>
    </rPh>
    <rPh sb="116" eb="117">
      <t>ツト</t>
    </rPh>
    <rPh sb="124" eb="126">
      <t>リュウドウ</t>
    </rPh>
    <rPh sb="126" eb="128">
      <t>ヒリツ</t>
    </rPh>
    <rPh sb="129" eb="131">
      <t>ゼンコク</t>
    </rPh>
    <rPh sb="132" eb="134">
      <t>ルイジ</t>
    </rPh>
    <rPh sb="134" eb="136">
      <t>ダンタイ</t>
    </rPh>
    <rPh sb="137" eb="140">
      <t>ヘイキンチ</t>
    </rPh>
    <rPh sb="141" eb="143">
      <t>シタマワ</t>
    </rPh>
    <rPh sb="149" eb="153">
      <t>ケンセツカイリョウ</t>
    </rPh>
    <rPh sb="154" eb="155">
      <t>ア</t>
    </rPh>
    <rPh sb="157" eb="159">
      <t>キギョウ</t>
    </rPh>
    <rPh sb="159" eb="160">
      <t>サイ</t>
    </rPh>
    <rPh sb="160" eb="162">
      <t>ショウカン</t>
    </rPh>
    <rPh sb="162" eb="163">
      <t>キン</t>
    </rPh>
    <rPh sb="164" eb="166">
      <t>ワリアイ</t>
    </rPh>
    <rPh sb="167" eb="168">
      <t>タカ</t>
    </rPh>
    <rPh sb="185" eb="187">
      <t>イッパン</t>
    </rPh>
    <rPh sb="187" eb="189">
      <t>カイケイ</t>
    </rPh>
    <rPh sb="189" eb="191">
      <t>クリイレ</t>
    </rPh>
    <rPh sb="191" eb="192">
      <t>キン</t>
    </rPh>
    <rPh sb="195" eb="196">
      <t>エ</t>
    </rPh>
    <rPh sb="202" eb="204">
      <t>キギョウ</t>
    </rPh>
    <rPh sb="204" eb="205">
      <t>サイ</t>
    </rPh>
    <rPh sb="205" eb="207">
      <t>ザンダカ</t>
    </rPh>
    <rPh sb="207" eb="208">
      <t>タイ</t>
    </rPh>
    <rPh sb="208" eb="210">
      <t>ジギョウ</t>
    </rPh>
    <rPh sb="210" eb="212">
      <t>キボ</t>
    </rPh>
    <rPh sb="212" eb="214">
      <t>ヒリツ</t>
    </rPh>
    <rPh sb="215" eb="217">
      <t>ゼンコク</t>
    </rPh>
    <rPh sb="218" eb="220">
      <t>ルイジ</t>
    </rPh>
    <rPh sb="220" eb="222">
      <t>ダンタイ</t>
    </rPh>
    <rPh sb="223" eb="226">
      <t>ヘイキンチ</t>
    </rPh>
    <rPh sb="227" eb="229">
      <t>シタマワ</t>
    </rPh>
    <rPh sb="235" eb="237">
      <t>コンゴ</t>
    </rPh>
    <rPh sb="238" eb="240">
      <t>シセツ</t>
    </rPh>
    <rPh sb="241" eb="243">
      <t>カンキョ</t>
    </rPh>
    <rPh sb="244" eb="246">
      <t>コウシン</t>
    </rPh>
    <rPh sb="247" eb="248">
      <t>カンガ</t>
    </rPh>
    <rPh sb="254" eb="256">
      <t>テキセイ</t>
    </rPh>
    <rPh sb="257" eb="259">
      <t>カンリ</t>
    </rPh>
    <rPh sb="260" eb="261">
      <t>オコナ</t>
    </rPh>
    <rPh sb="268" eb="270">
      <t>ケイヒ</t>
    </rPh>
    <rPh sb="270" eb="272">
      <t>カイシュウ</t>
    </rPh>
    <rPh sb="272" eb="273">
      <t>リツ</t>
    </rPh>
    <rPh sb="274" eb="276">
      <t>ゼンネン</t>
    </rPh>
    <rPh sb="278" eb="280">
      <t>コウジョウ</t>
    </rPh>
    <rPh sb="286" eb="288">
      <t>ゼンコク</t>
    </rPh>
    <rPh sb="289" eb="291">
      <t>ルイジ</t>
    </rPh>
    <rPh sb="291" eb="293">
      <t>ダンタイ</t>
    </rPh>
    <rPh sb="294" eb="297">
      <t>ヘイキンチ</t>
    </rPh>
    <rPh sb="298" eb="300">
      <t>シタマワ</t>
    </rPh>
    <rPh sb="307" eb="309">
      <t>テキセイ</t>
    </rPh>
    <rPh sb="310" eb="313">
      <t>シヨウリョウ</t>
    </rPh>
    <rPh sb="313" eb="315">
      <t>シュウニュウ</t>
    </rPh>
    <rPh sb="316" eb="318">
      <t>カクホ</t>
    </rPh>
    <rPh sb="318" eb="319">
      <t>オヨ</t>
    </rPh>
    <rPh sb="320" eb="322">
      <t>オスイ</t>
    </rPh>
    <rPh sb="322" eb="324">
      <t>ショリ</t>
    </rPh>
    <rPh sb="324" eb="325">
      <t>ヒ</t>
    </rPh>
    <rPh sb="326" eb="328">
      <t>サクゲン</t>
    </rPh>
    <rPh sb="329" eb="330">
      <t>ツト</t>
    </rPh>
    <rPh sb="337" eb="339">
      <t>オスイ</t>
    </rPh>
    <rPh sb="339" eb="341">
      <t>ショリ</t>
    </rPh>
    <rPh sb="341" eb="343">
      <t>ゲンカ</t>
    </rPh>
    <rPh sb="344" eb="346">
      <t>ゼンコク</t>
    </rPh>
    <rPh sb="347" eb="349">
      <t>ルイジ</t>
    </rPh>
    <rPh sb="349" eb="351">
      <t>ダンタイ</t>
    </rPh>
    <rPh sb="352" eb="355">
      <t>ヘイキンチ</t>
    </rPh>
    <rPh sb="356" eb="358">
      <t>シタマワ</t>
    </rPh>
    <rPh sb="364" eb="366">
      <t>コンゴ</t>
    </rPh>
    <rPh sb="367" eb="369">
      <t>オスイ</t>
    </rPh>
    <rPh sb="369" eb="371">
      <t>シホン</t>
    </rPh>
    <rPh sb="371" eb="372">
      <t>ヒ</t>
    </rPh>
    <rPh sb="372" eb="373">
      <t>オヨ</t>
    </rPh>
    <rPh sb="374" eb="376">
      <t>オスイ</t>
    </rPh>
    <rPh sb="376" eb="378">
      <t>イジ</t>
    </rPh>
    <rPh sb="378" eb="380">
      <t>カンリ</t>
    </rPh>
    <rPh sb="380" eb="381">
      <t>ヒ</t>
    </rPh>
    <rPh sb="382" eb="384">
      <t>テキセイ</t>
    </rPh>
    <rPh sb="385" eb="387">
      <t>カンリ</t>
    </rPh>
    <rPh sb="388" eb="389">
      <t>ツト</t>
    </rPh>
    <rPh sb="396" eb="398">
      <t>シセツ</t>
    </rPh>
    <rPh sb="398" eb="400">
      <t>リヨウ</t>
    </rPh>
    <rPh sb="400" eb="401">
      <t>リツ</t>
    </rPh>
    <rPh sb="402" eb="404">
      <t>ゼンネン</t>
    </rPh>
    <rPh sb="404" eb="406">
      <t>ドウヨウ</t>
    </rPh>
    <rPh sb="407" eb="409">
      <t>ゼンコク</t>
    </rPh>
    <rPh sb="410" eb="412">
      <t>ルイジ</t>
    </rPh>
    <rPh sb="412" eb="414">
      <t>ダンタイ</t>
    </rPh>
    <rPh sb="415" eb="418">
      <t>ヘイキンチ</t>
    </rPh>
    <rPh sb="419" eb="420">
      <t>ウエ</t>
    </rPh>
    <rPh sb="420" eb="421">
      <t>マワ</t>
    </rPh>
    <rPh sb="427" eb="429">
      <t>オスイ</t>
    </rPh>
    <rPh sb="429" eb="431">
      <t>ショリ</t>
    </rPh>
    <rPh sb="431" eb="433">
      <t>ジンコウ</t>
    </rPh>
    <rPh sb="434" eb="436">
      <t>ゲンショウ</t>
    </rPh>
    <rPh sb="437" eb="438">
      <t>フ</t>
    </rPh>
    <rPh sb="440" eb="442">
      <t>シセツ</t>
    </rPh>
    <rPh sb="443" eb="445">
      <t>テキセイ</t>
    </rPh>
    <rPh sb="446" eb="448">
      <t>シヨウ</t>
    </rPh>
    <rPh sb="449" eb="450">
      <t>ハカ</t>
    </rPh>
    <rPh sb="457" eb="460">
      <t>クイキナイ</t>
    </rPh>
    <rPh sb="461" eb="464">
      <t>コウレイシャ</t>
    </rPh>
    <rPh sb="465" eb="466">
      <t>オオ</t>
    </rPh>
    <rPh sb="468" eb="470">
      <t>シンキ</t>
    </rPh>
    <rPh sb="470" eb="472">
      <t>セツゾク</t>
    </rPh>
    <rPh sb="472" eb="473">
      <t>シャ</t>
    </rPh>
    <rPh sb="474" eb="475">
      <t>オオ</t>
    </rPh>
    <rPh sb="477" eb="479">
      <t>ミコ</t>
    </rPh>
    <rPh sb="484" eb="487">
      <t>ミセツゾク</t>
    </rPh>
    <rPh sb="488" eb="490">
      <t>カオク</t>
    </rPh>
    <rPh sb="491" eb="492">
      <t>タイ</t>
    </rPh>
    <rPh sb="494" eb="496">
      <t>セツゾク</t>
    </rPh>
    <rPh sb="496" eb="498">
      <t>ヨウセイ</t>
    </rPh>
    <rPh sb="499" eb="502">
      <t>ケイゾクテキ</t>
    </rPh>
    <rPh sb="503" eb="504">
      <t>オコナ</t>
    </rPh>
    <phoneticPr fontId="4"/>
  </si>
  <si>
    <t>　当市は経常収支比率は100%を上回っているが、経費回収率は全国、類似団体の平均値よりも低い。維持管理にかかる経費や企業債の支払利息等の費用を使用料収入以外の収入に依存しているためであり、適正な使用料を設定するため令和５年度より使用料体系を定額制から従量制へ移行する準備を進めている。
　今後はより施設更新費用等も多くなっていくことや、人口減少により経営が厳しくなっていくことが予想されるため、経費の削減、適正な使用料の設定により、財源の確保を図っていく。</t>
    <rPh sb="1" eb="3">
      <t>トウシ</t>
    </rPh>
    <rPh sb="4" eb="6">
      <t>ケイジョウ</t>
    </rPh>
    <rPh sb="6" eb="8">
      <t>シュウシ</t>
    </rPh>
    <rPh sb="8" eb="10">
      <t>ヒリツ</t>
    </rPh>
    <rPh sb="16" eb="18">
      <t>ウワマワ</t>
    </rPh>
    <rPh sb="24" eb="26">
      <t>ケイヒ</t>
    </rPh>
    <rPh sb="26" eb="28">
      <t>カイシュウ</t>
    </rPh>
    <rPh sb="28" eb="29">
      <t>リツ</t>
    </rPh>
    <rPh sb="30" eb="32">
      <t>ゼンコク</t>
    </rPh>
    <rPh sb="33" eb="35">
      <t>ルイジ</t>
    </rPh>
    <rPh sb="35" eb="37">
      <t>ダンタイ</t>
    </rPh>
    <rPh sb="38" eb="40">
      <t>ヘイキン</t>
    </rPh>
    <rPh sb="40" eb="41">
      <t>アタイ</t>
    </rPh>
    <rPh sb="44" eb="45">
      <t>ヒク</t>
    </rPh>
    <rPh sb="47" eb="49">
      <t>イジ</t>
    </rPh>
    <rPh sb="49" eb="51">
      <t>カンリ</t>
    </rPh>
    <rPh sb="55" eb="57">
      <t>ケイヒ</t>
    </rPh>
    <rPh sb="58" eb="60">
      <t>キギョウ</t>
    </rPh>
    <rPh sb="60" eb="61">
      <t>サイ</t>
    </rPh>
    <rPh sb="62" eb="64">
      <t>シハライ</t>
    </rPh>
    <rPh sb="64" eb="66">
      <t>リソク</t>
    </rPh>
    <rPh sb="66" eb="67">
      <t>トウ</t>
    </rPh>
    <rPh sb="68" eb="70">
      <t>ヒヨウ</t>
    </rPh>
    <rPh sb="71" eb="74">
      <t>シヨウリョウ</t>
    </rPh>
    <rPh sb="74" eb="76">
      <t>シュウニュウ</t>
    </rPh>
    <rPh sb="76" eb="78">
      <t>イガイ</t>
    </rPh>
    <rPh sb="79" eb="81">
      <t>シュウニュウ</t>
    </rPh>
    <rPh sb="82" eb="84">
      <t>イゾン</t>
    </rPh>
    <rPh sb="94" eb="96">
      <t>テキセイ</t>
    </rPh>
    <rPh sb="101" eb="103">
      <t>セッテイ</t>
    </rPh>
    <rPh sb="107" eb="109">
      <t>レイワ</t>
    </rPh>
    <rPh sb="110" eb="112">
      <t>ネンド</t>
    </rPh>
    <rPh sb="114" eb="117">
      <t>シヨウリョウ</t>
    </rPh>
    <rPh sb="117" eb="119">
      <t>タイケイ</t>
    </rPh>
    <rPh sb="120" eb="123">
      <t>テイガクセイ</t>
    </rPh>
    <rPh sb="125" eb="128">
      <t>ジュウリョウセイ</t>
    </rPh>
    <rPh sb="129" eb="131">
      <t>イコウ</t>
    </rPh>
    <rPh sb="133" eb="135">
      <t>ジュンビ</t>
    </rPh>
    <rPh sb="136" eb="137">
      <t>スス</t>
    </rPh>
    <rPh sb="144" eb="146">
      <t>コンゴ</t>
    </rPh>
    <rPh sb="149" eb="151">
      <t>シセツ</t>
    </rPh>
    <rPh sb="151" eb="154">
      <t>コウシンヒ</t>
    </rPh>
    <rPh sb="154" eb="155">
      <t>ヨウ</t>
    </rPh>
    <rPh sb="155" eb="156">
      <t>トウ</t>
    </rPh>
    <rPh sb="157" eb="158">
      <t>オオ</t>
    </rPh>
    <rPh sb="168" eb="170">
      <t>ジンコウ</t>
    </rPh>
    <rPh sb="170" eb="172">
      <t>ゲンショウ</t>
    </rPh>
    <rPh sb="197" eb="199">
      <t>ケイヒ</t>
    </rPh>
    <rPh sb="203" eb="205">
      <t>テキセイ</t>
    </rPh>
    <rPh sb="210" eb="212">
      <t>セッテイ</t>
    </rPh>
    <rPh sb="216" eb="218">
      <t>ザイゲン</t>
    </rPh>
    <rPh sb="219" eb="221">
      <t>カクホ</t>
    </rPh>
    <rPh sb="222" eb="22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</si>
</sst>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B19-4C90-98B3-E965F0537EB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0.01</c:v>
                </c:pt>
              </c:numCache>
            </c:numRef>
          </c:val>
          <c:smooth val="0"/>
          <c:extLst>
            <c:ext xmlns:c16="http://schemas.microsoft.com/office/drawing/2014/chart" uri="{C3380CC4-5D6E-409C-BE32-E72D297353CC}">
              <c16:uniqueId val="{00000001-3B19-4C90-98B3-E965F0537EB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86.48</c:v>
                </c:pt>
                <c:pt idx="4">
                  <c:v>75.84</c:v>
                </c:pt>
              </c:numCache>
            </c:numRef>
          </c:val>
          <c:extLst>
            <c:ext xmlns:c16="http://schemas.microsoft.com/office/drawing/2014/chart" uri="{C3380CC4-5D6E-409C-BE32-E72D297353CC}">
              <c16:uniqueId val="{00000000-CC31-4347-A82F-03C7F63DD28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55.26</c:v>
                </c:pt>
                <c:pt idx="4">
                  <c:v>54.54</c:v>
                </c:pt>
              </c:numCache>
            </c:numRef>
          </c:val>
          <c:smooth val="0"/>
          <c:extLst>
            <c:ext xmlns:c16="http://schemas.microsoft.com/office/drawing/2014/chart" uri="{C3380CC4-5D6E-409C-BE32-E72D297353CC}">
              <c16:uniqueId val="{00000001-CC31-4347-A82F-03C7F63DD28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88.67</c:v>
                </c:pt>
                <c:pt idx="4">
                  <c:v>88.21</c:v>
                </c:pt>
              </c:numCache>
            </c:numRef>
          </c:val>
          <c:extLst>
            <c:ext xmlns:c16="http://schemas.microsoft.com/office/drawing/2014/chart" uri="{C3380CC4-5D6E-409C-BE32-E72D297353CC}">
              <c16:uniqueId val="{00000000-9AFF-4396-9478-3DFDD1B93A4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90.52</c:v>
                </c:pt>
                <c:pt idx="4">
                  <c:v>90.3</c:v>
                </c:pt>
              </c:numCache>
            </c:numRef>
          </c:val>
          <c:smooth val="0"/>
          <c:extLst>
            <c:ext xmlns:c16="http://schemas.microsoft.com/office/drawing/2014/chart" uri="{C3380CC4-5D6E-409C-BE32-E72D297353CC}">
              <c16:uniqueId val="{00000001-9AFF-4396-9478-3DFDD1B93A4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101.6</c:v>
                </c:pt>
                <c:pt idx="4">
                  <c:v>106.56</c:v>
                </c:pt>
              </c:numCache>
            </c:numRef>
          </c:val>
          <c:extLst>
            <c:ext xmlns:c16="http://schemas.microsoft.com/office/drawing/2014/chart" uri="{C3380CC4-5D6E-409C-BE32-E72D297353CC}">
              <c16:uniqueId val="{00000000-5301-4B5A-B176-B2DF5506C12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103.09</c:v>
                </c:pt>
                <c:pt idx="4">
                  <c:v>102.11</c:v>
                </c:pt>
              </c:numCache>
            </c:numRef>
          </c:val>
          <c:smooth val="0"/>
          <c:extLst>
            <c:ext xmlns:c16="http://schemas.microsoft.com/office/drawing/2014/chart" uri="{C3380CC4-5D6E-409C-BE32-E72D297353CC}">
              <c16:uniqueId val="{00000001-5301-4B5A-B176-B2DF5506C12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4.01</c:v>
                </c:pt>
                <c:pt idx="4">
                  <c:v>8.0299999999999994</c:v>
                </c:pt>
              </c:numCache>
            </c:numRef>
          </c:val>
          <c:extLst>
            <c:ext xmlns:c16="http://schemas.microsoft.com/office/drawing/2014/chart" uri="{C3380CC4-5D6E-409C-BE32-E72D297353CC}">
              <c16:uniqueId val="{00000000-ABFC-4673-A9C4-90D58F66128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24.8</c:v>
                </c:pt>
                <c:pt idx="4">
                  <c:v>28.12</c:v>
                </c:pt>
              </c:numCache>
            </c:numRef>
          </c:val>
          <c:smooth val="0"/>
          <c:extLst>
            <c:ext xmlns:c16="http://schemas.microsoft.com/office/drawing/2014/chart" uri="{C3380CC4-5D6E-409C-BE32-E72D297353CC}">
              <c16:uniqueId val="{00000001-ABFC-4673-A9C4-90D58F66128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4F-4422-B6DE-E8F6AF3FBD9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EF4F-4422-B6DE-E8F6AF3FBD9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D12-4495-B0B1-3BBC380B050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101.24</c:v>
                </c:pt>
                <c:pt idx="4">
                  <c:v>124.9</c:v>
                </c:pt>
              </c:numCache>
            </c:numRef>
          </c:val>
          <c:smooth val="0"/>
          <c:extLst>
            <c:ext xmlns:c16="http://schemas.microsoft.com/office/drawing/2014/chart" uri="{C3380CC4-5D6E-409C-BE32-E72D297353CC}">
              <c16:uniqueId val="{00000001-4D12-4495-B0B1-3BBC380B050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11.6</c:v>
                </c:pt>
                <c:pt idx="4">
                  <c:v>25.36</c:v>
                </c:pt>
              </c:numCache>
            </c:numRef>
          </c:val>
          <c:extLst>
            <c:ext xmlns:c16="http://schemas.microsoft.com/office/drawing/2014/chart" uri="{C3380CC4-5D6E-409C-BE32-E72D297353CC}">
              <c16:uniqueId val="{00000000-7580-4CC4-BFF0-63C59061D26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37.24</c:v>
                </c:pt>
                <c:pt idx="4">
                  <c:v>33.58</c:v>
                </c:pt>
              </c:numCache>
            </c:numRef>
          </c:val>
          <c:smooth val="0"/>
          <c:extLst>
            <c:ext xmlns:c16="http://schemas.microsoft.com/office/drawing/2014/chart" uri="{C3380CC4-5D6E-409C-BE32-E72D297353CC}">
              <c16:uniqueId val="{00000001-7580-4CC4-BFF0-63C59061D26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396.17</c:v>
                </c:pt>
                <c:pt idx="4">
                  <c:v>202.89</c:v>
                </c:pt>
              </c:numCache>
            </c:numRef>
          </c:val>
          <c:extLst>
            <c:ext xmlns:c16="http://schemas.microsoft.com/office/drawing/2014/chart" uri="{C3380CC4-5D6E-409C-BE32-E72D297353CC}">
              <c16:uniqueId val="{00000000-53A4-4F6A-A345-A93B5E6BE63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783.8</c:v>
                </c:pt>
                <c:pt idx="4">
                  <c:v>778.81</c:v>
                </c:pt>
              </c:numCache>
            </c:numRef>
          </c:val>
          <c:smooth val="0"/>
          <c:extLst>
            <c:ext xmlns:c16="http://schemas.microsoft.com/office/drawing/2014/chart" uri="{C3380CC4-5D6E-409C-BE32-E72D297353CC}">
              <c16:uniqueId val="{00000001-53A4-4F6A-A345-A93B5E6BE63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51.13</c:v>
                </c:pt>
                <c:pt idx="4">
                  <c:v>59.19</c:v>
                </c:pt>
              </c:numCache>
            </c:numRef>
          </c:val>
          <c:extLst>
            <c:ext xmlns:c16="http://schemas.microsoft.com/office/drawing/2014/chart" uri="{C3380CC4-5D6E-409C-BE32-E72D297353CC}">
              <c16:uniqueId val="{00000000-94DF-4E76-968F-800F681FA0A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68.11</c:v>
                </c:pt>
                <c:pt idx="4">
                  <c:v>67.23</c:v>
                </c:pt>
              </c:numCache>
            </c:numRef>
          </c:val>
          <c:smooth val="0"/>
          <c:extLst>
            <c:ext xmlns:c16="http://schemas.microsoft.com/office/drawing/2014/chart" uri="{C3380CC4-5D6E-409C-BE32-E72D297353CC}">
              <c16:uniqueId val="{00000001-94DF-4E76-968F-800F681FA0A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150</c:v>
                </c:pt>
                <c:pt idx="4">
                  <c:v>167.75</c:v>
                </c:pt>
              </c:numCache>
            </c:numRef>
          </c:val>
          <c:extLst>
            <c:ext xmlns:c16="http://schemas.microsoft.com/office/drawing/2014/chart" uri="{C3380CC4-5D6E-409C-BE32-E72D297353CC}">
              <c16:uniqueId val="{00000000-D2F5-44EA-8B93-143B07BC4B1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222.41</c:v>
                </c:pt>
                <c:pt idx="4">
                  <c:v>228.21</c:v>
                </c:pt>
              </c:numCache>
            </c:numRef>
          </c:val>
          <c:smooth val="0"/>
          <c:extLst>
            <c:ext xmlns:c16="http://schemas.microsoft.com/office/drawing/2014/chart" uri="{C3380CC4-5D6E-409C-BE32-E72D297353CC}">
              <c16:uniqueId val="{00000001-D2F5-44EA-8B93-143B07BC4B1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43" zoomScaleNormal="100" workbookViewId="0">
      <selection activeCell="BJ88" sqref="BJ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新庄市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34127</v>
      </c>
      <c r="AM8" s="42"/>
      <c r="AN8" s="42"/>
      <c r="AO8" s="42"/>
      <c r="AP8" s="42"/>
      <c r="AQ8" s="42"/>
      <c r="AR8" s="42"/>
      <c r="AS8" s="42"/>
      <c r="AT8" s="35">
        <f>データ!T6</f>
        <v>222.85</v>
      </c>
      <c r="AU8" s="35"/>
      <c r="AV8" s="35"/>
      <c r="AW8" s="35"/>
      <c r="AX8" s="35"/>
      <c r="AY8" s="35"/>
      <c r="AZ8" s="35"/>
      <c r="BA8" s="35"/>
      <c r="BB8" s="35">
        <f>データ!U6</f>
        <v>153.13999999999999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80.72</v>
      </c>
      <c r="J10" s="35"/>
      <c r="K10" s="35"/>
      <c r="L10" s="35"/>
      <c r="M10" s="35"/>
      <c r="N10" s="35"/>
      <c r="O10" s="35"/>
      <c r="P10" s="35">
        <f>データ!P6</f>
        <v>6.21</v>
      </c>
      <c r="Q10" s="35"/>
      <c r="R10" s="35"/>
      <c r="S10" s="35"/>
      <c r="T10" s="35"/>
      <c r="U10" s="35"/>
      <c r="V10" s="35"/>
      <c r="W10" s="35">
        <f>データ!Q6</f>
        <v>80.97</v>
      </c>
      <c r="X10" s="35"/>
      <c r="Y10" s="35"/>
      <c r="Z10" s="35"/>
      <c r="AA10" s="35"/>
      <c r="AB10" s="35"/>
      <c r="AC10" s="35"/>
      <c r="AD10" s="42">
        <f>データ!R6</f>
        <v>2970</v>
      </c>
      <c r="AE10" s="42"/>
      <c r="AF10" s="42"/>
      <c r="AG10" s="42"/>
      <c r="AH10" s="42"/>
      <c r="AI10" s="42"/>
      <c r="AJ10" s="42"/>
      <c r="AK10" s="2"/>
      <c r="AL10" s="42">
        <f>データ!V6</f>
        <v>2095</v>
      </c>
      <c r="AM10" s="42"/>
      <c r="AN10" s="42"/>
      <c r="AO10" s="42"/>
      <c r="AP10" s="42"/>
      <c r="AQ10" s="42"/>
      <c r="AR10" s="42"/>
      <c r="AS10" s="42"/>
      <c r="AT10" s="35">
        <f>データ!W6</f>
        <v>3.44</v>
      </c>
      <c r="AU10" s="35"/>
      <c r="AV10" s="35"/>
      <c r="AW10" s="35"/>
      <c r="AX10" s="35"/>
      <c r="AY10" s="35"/>
      <c r="AZ10" s="35"/>
      <c r="BA10" s="35"/>
      <c r="BB10" s="35">
        <f>データ!X6</f>
        <v>609.01</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xMA0HtWzpVTDvoCNxh+FrJbZTPWgcPKKgV7FCm4CJjlamdXtL5kATW3JFvIDwJIL95tLrnwU69KNmrjRXGpd2A==" saltValue="6Z4rr6IfOBIdxnfXWuCaP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62057</v>
      </c>
      <c r="D6" s="19">
        <f t="shared" si="3"/>
        <v>46</v>
      </c>
      <c r="E6" s="19">
        <f t="shared" si="3"/>
        <v>17</v>
      </c>
      <c r="F6" s="19">
        <f t="shared" si="3"/>
        <v>5</v>
      </c>
      <c r="G6" s="19">
        <f t="shared" si="3"/>
        <v>0</v>
      </c>
      <c r="H6" s="19" t="str">
        <f t="shared" si="3"/>
        <v>山形県　新庄市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80.72</v>
      </c>
      <c r="P6" s="20">
        <f t="shared" si="3"/>
        <v>6.21</v>
      </c>
      <c r="Q6" s="20">
        <f t="shared" si="3"/>
        <v>80.97</v>
      </c>
      <c r="R6" s="20">
        <f t="shared" si="3"/>
        <v>2970</v>
      </c>
      <c r="S6" s="20">
        <f t="shared" si="3"/>
        <v>34127</v>
      </c>
      <c r="T6" s="20">
        <f t="shared" si="3"/>
        <v>222.85</v>
      </c>
      <c r="U6" s="20">
        <f t="shared" si="3"/>
        <v>153.13999999999999</v>
      </c>
      <c r="V6" s="20">
        <f t="shared" si="3"/>
        <v>2095</v>
      </c>
      <c r="W6" s="20">
        <f t="shared" si="3"/>
        <v>3.44</v>
      </c>
      <c r="X6" s="20">
        <f t="shared" si="3"/>
        <v>609.01</v>
      </c>
      <c r="Y6" s="21" t="str">
        <f>IF(Y7="",NA(),Y7)</f>
        <v>-</v>
      </c>
      <c r="Z6" s="21" t="str">
        <f t="shared" ref="Z6:AH6" si="4">IF(Z7="",NA(),Z7)</f>
        <v>-</v>
      </c>
      <c r="AA6" s="21" t="str">
        <f t="shared" si="4"/>
        <v>-</v>
      </c>
      <c r="AB6" s="21">
        <f t="shared" si="4"/>
        <v>101.6</v>
      </c>
      <c r="AC6" s="21">
        <f t="shared" si="4"/>
        <v>106.56</v>
      </c>
      <c r="AD6" s="21" t="str">
        <f t="shared" si="4"/>
        <v>-</v>
      </c>
      <c r="AE6" s="21" t="str">
        <f t="shared" si="4"/>
        <v>-</v>
      </c>
      <c r="AF6" s="21" t="str">
        <f t="shared" si="4"/>
        <v>-</v>
      </c>
      <c r="AG6" s="21">
        <f t="shared" si="4"/>
        <v>103.09</v>
      </c>
      <c r="AH6" s="21">
        <f t="shared" si="4"/>
        <v>102.11</v>
      </c>
      <c r="AI6" s="20" t="str">
        <f>IF(AI7="","",IF(AI7="-","【-】","【"&amp;SUBSTITUTE(TEXT(AI7,"#,##0.00"),"-","△")&amp;"】"))</f>
        <v>【104.16】</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101.24</v>
      </c>
      <c r="AS6" s="21">
        <f t="shared" si="5"/>
        <v>124.9</v>
      </c>
      <c r="AT6" s="20" t="str">
        <f>IF(AT7="","",IF(AT7="-","【-】","【"&amp;SUBSTITUTE(TEXT(AT7,"#,##0.00"),"-","△")&amp;"】"))</f>
        <v>【128.23】</v>
      </c>
      <c r="AU6" s="21" t="str">
        <f>IF(AU7="",NA(),AU7)</f>
        <v>-</v>
      </c>
      <c r="AV6" s="21" t="str">
        <f t="shared" ref="AV6:BD6" si="6">IF(AV7="",NA(),AV7)</f>
        <v>-</v>
      </c>
      <c r="AW6" s="21" t="str">
        <f t="shared" si="6"/>
        <v>-</v>
      </c>
      <c r="AX6" s="21">
        <f t="shared" si="6"/>
        <v>11.6</v>
      </c>
      <c r="AY6" s="21">
        <f t="shared" si="6"/>
        <v>25.36</v>
      </c>
      <c r="AZ6" s="21" t="str">
        <f t="shared" si="6"/>
        <v>-</v>
      </c>
      <c r="BA6" s="21" t="str">
        <f t="shared" si="6"/>
        <v>-</v>
      </c>
      <c r="BB6" s="21" t="str">
        <f t="shared" si="6"/>
        <v>-</v>
      </c>
      <c r="BC6" s="21">
        <f t="shared" si="6"/>
        <v>37.24</v>
      </c>
      <c r="BD6" s="21">
        <f t="shared" si="6"/>
        <v>33.58</v>
      </c>
      <c r="BE6" s="20" t="str">
        <f>IF(BE7="","",IF(BE7="-","【-】","【"&amp;SUBSTITUTE(TEXT(BE7,"#,##0.00"),"-","△")&amp;"】"))</f>
        <v>【34.77】</v>
      </c>
      <c r="BF6" s="21" t="str">
        <f>IF(BF7="",NA(),BF7)</f>
        <v>-</v>
      </c>
      <c r="BG6" s="21" t="str">
        <f t="shared" ref="BG6:BO6" si="7">IF(BG7="",NA(),BG7)</f>
        <v>-</v>
      </c>
      <c r="BH6" s="21" t="str">
        <f t="shared" si="7"/>
        <v>-</v>
      </c>
      <c r="BI6" s="21">
        <f t="shared" si="7"/>
        <v>396.17</v>
      </c>
      <c r="BJ6" s="21">
        <f t="shared" si="7"/>
        <v>202.89</v>
      </c>
      <c r="BK6" s="21" t="str">
        <f t="shared" si="7"/>
        <v>-</v>
      </c>
      <c r="BL6" s="21" t="str">
        <f t="shared" si="7"/>
        <v>-</v>
      </c>
      <c r="BM6" s="21" t="str">
        <f t="shared" si="7"/>
        <v>-</v>
      </c>
      <c r="BN6" s="21">
        <f t="shared" si="7"/>
        <v>783.8</v>
      </c>
      <c r="BO6" s="21">
        <f t="shared" si="7"/>
        <v>778.81</v>
      </c>
      <c r="BP6" s="20" t="str">
        <f>IF(BP7="","",IF(BP7="-","【-】","【"&amp;SUBSTITUTE(TEXT(BP7,"#,##0.00"),"-","△")&amp;"】"))</f>
        <v>【786.37】</v>
      </c>
      <c r="BQ6" s="21" t="str">
        <f>IF(BQ7="",NA(),BQ7)</f>
        <v>-</v>
      </c>
      <c r="BR6" s="21" t="str">
        <f t="shared" ref="BR6:BZ6" si="8">IF(BR7="",NA(),BR7)</f>
        <v>-</v>
      </c>
      <c r="BS6" s="21" t="str">
        <f t="shared" si="8"/>
        <v>-</v>
      </c>
      <c r="BT6" s="21">
        <f t="shared" si="8"/>
        <v>51.13</v>
      </c>
      <c r="BU6" s="21">
        <f t="shared" si="8"/>
        <v>59.19</v>
      </c>
      <c r="BV6" s="21" t="str">
        <f t="shared" si="8"/>
        <v>-</v>
      </c>
      <c r="BW6" s="21" t="str">
        <f t="shared" si="8"/>
        <v>-</v>
      </c>
      <c r="BX6" s="21" t="str">
        <f t="shared" si="8"/>
        <v>-</v>
      </c>
      <c r="BY6" s="21">
        <f t="shared" si="8"/>
        <v>68.11</v>
      </c>
      <c r="BZ6" s="21">
        <f t="shared" si="8"/>
        <v>67.23</v>
      </c>
      <c r="CA6" s="20" t="str">
        <f>IF(CA7="","",IF(CA7="-","【-】","【"&amp;SUBSTITUTE(TEXT(CA7,"#,##0.00"),"-","△")&amp;"】"))</f>
        <v>【60.65】</v>
      </c>
      <c r="CB6" s="21" t="str">
        <f>IF(CB7="",NA(),CB7)</f>
        <v>-</v>
      </c>
      <c r="CC6" s="21" t="str">
        <f t="shared" ref="CC6:CK6" si="9">IF(CC7="",NA(),CC7)</f>
        <v>-</v>
      </c>
      <c r="CD6" s="21" t="str">
        <f t="shared" si="9"/>
        <v>-</v>
      </c>
      <c r="CE6" s="21">
        <f t="shared" si="9"/>
        <v>150</v>
      </c>
      <c r="CF6" s="21">
        <f t="shared" si="9"/>
        <v>167.75</v>
      </c>
      <c r="CG6" s="21" t="str">
        <f t="shared" si="9"/>
        <v>-</v>
      </c>
      <c r="CH6" s="21" t="str">
        <f t="shared" si="9"/>
        <v>-</v>
      </c>
      <c r="CI6" s="21" t="str">
        <f t="shared" si="9"/>
        <v>-</v>
      </c>
      <c r="CJ6" s="21">
        <f t="shared" si="9"/>
        <v>222.41</v>
      </c>
      <c r="CK6" s="21">
        <f t="shared" si="9"/>
        <v>228.21</v>
      </c>
      <c r="CL6" s="20" t="str">
        <f>IF(CL7="","",IF(CL7="-","【-】","【"&amp;SUBSTITUTE(TEXT(CL7,"#,##0.00"),"-","△")&amp;"】"))</f>
        <v>【256.97】</v>
      </c>
      <c r="CM6" s="21" t="str">
        <f>IF(CM7="",NA(),CM7)</f>
        <v>-</v>
      </c>
      <c r="CN6" s="21" t="str">
        <f t="shared" ref="CN6:CV6" si="10">IF(CN7="",NA(),CN7)</f>
        <v>-</v>
      </c>
      <c r="CO6" s="21" t="str">
        <f t="shared" si="10"/>
        <v>-</v>
      </c>
      <c r="CP6" s="21">
        <f t="shared" si="10"/>
        <v>86.48</v>
      </c>
      <c r="CQ6" s="21">
        <f t="shared" si="10"/>
        <v>75.84</v>
      </c>
      <c r="CR6" s="21" t="str">
        <f t="shared" si="10"/>
        <v>-</v>
      </c>
      <c r="CS6" s="21" t="str">
        <f t="shared" si="10"/>
        <v>-</v>
      </c>
      <c r="CT6" s="21" t="str">
        <f t="shared" si="10"/>
        <v>-</v>
      </c>
      <c r="CU6" s="21">
        <f t="shared" si="10"/>
        <v>55.26</v>
      </c>
      <c r="CV6" s="21">
        <f t="shared" si="10"/>
        <v>54.54</v>
      </c>
      <c r="CW6" s="20" t="str">
        <f>IF(CW7="","",IF(CW7="-","【-】","【"&amp;SUBSTITUTE(TEXT(CW7,"#,##0.00"),"-","△")&amp;"】"))</f>
        <v>【61.14】</v>
      </c>
      <c r="CX6" s="21" t="str">
        <f>IF(CX7="",NA(),CX7)</f>
        <v>-</v>
      </c>
      <c r="CY6" s="21" t="str">
        <f t="shared" ref="CY6:DG6" si="11">IF(CY7="",NA(),CY7)</f>
        <v>-</v>
      </c>
      <c r="CZ6" s="21" t="str">
        <f t="shared" si="11"/>
        <v>-</v>
      </c>
      <c r="DA6" s="21">
        <f t="shared" si="11"/>
        <v>88.67</v>
      </c>
      <c r="DB6" s="21">
        <f t="shared" si="11"/>
        <v>88.21</v>
      </c>
      <c r="DC6" s="21" t="str">
        <f t="shared" si="11"/>
        <v>-</v>
      </c>
      <c r="DD6" s="21" t="str">
        <f t="shared" si="11"/>
        <v>-</v>
      </c>
      <c r="DE6" s="21" t="str">
        <f t="shared" si="11"/>
        <v>-</v>
      </c>
      <c r="DF6" s="21">
        <f t="shared" si="11"/>
        <v>90.52</v>
      </c>
      <c r="DG6" s="21">
        <f t="shared" si="11"/>
        <v>90.3</v>
      </c>
      <c r="DH6" s="20" t="str">
        <f>IF(DH7="","",IF(DH7="-","【-】","【"&amp;SUBSTITUTE(TEXT(DH7,"#,##0.00"),"-","△")&amp;"】"))</f>
        <v>【86.91】</v>
      </c>
      <c r="DI6" s="21" t="str">
        <f>IF(DI7="",NA(),DI7)</f>
        <v>-</v>
      </c>
      <c r="DJ6" s="21" t="str">
        <f t="shared" ref="DJ6:DR6" si="12">IF(DJ7="",NA(),DJ7)</f>
        <v>-</v>
      </c>
      <c r="DK6" s="21" t="str">
        <f t="shared" si="12"/>
        <v>-</v>
      </c>
      <c r="DL6" s="21">
        <f t="shared" si="12"/>
        <v>4.01</v>
      </c>
      <c r="DM6" s="21">
        <f t="shared" si="12"/>
        <v>8.0299999999999994</v>
      </c>
      <c r="DN6" s="21" t="str">
        <f t="shared" si="12"/>
        <v>-</v>
      </c>
      <c r="DO6" s="21" t="str">
        <f t="shared" si="12"/>
        <v>-</v>
      </c>
      <c r="DP6" s="21" t="str">
        <f t="shared" si="12"/>
        <v>-</v>
      </c>
      <c r="DQ6" s="21">
        <f t="shared" si="12"/>
        <v>24.8</v>
      </c>
      <c r="DR6" s="21">
        <f t="shared" si="12"/>
        <v>28.12</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0.02</v>
      </c>
      <c r="EN6" s="21">
        <f t="shared" si="14"/>
        <v>0.01</v>
      </c>
      <c r="EO6" s="20" t="str">
        <f>IF(EO7="","",IF(EO7="-","【-】","【"&amp;SUBSTITUTE(TEXT(EO7,"#,##0.00"),"-","△")&amp;"】"))</f>
        <v>【0.03】</v>
      </c>
    </row>
    <row r="7" spans="1:148" s="22" customFormat="1" x14ac:dyDescent="0.15">
      <c r="A7" s="14"/>
      <c r="B7" s="23">
        <v>2021</v>
      </c>
      <c r="C7" s="23">
        <v>62057</v>
      </c>
      <c r="D7" s="23">
        <v>46</v>
      </c>
      <c r="E7" s="23">
        <v>17</v>
      </c>
      <c r="F7" s="23">
        <v>5</v>
      </c>
      <c r="G7" s="23">
        <v>0</v>
      </c>
      <c r="H7" s="23" t="s">
        <v>96</v>
      </c>
      <c r="I7" s="23" t="s">
        <v>97</v>
      </c>
      <c r="J7" s="23" t="s">
        <v>98</v>
      </c>
      <c r="K7" s="23" t="s">
        <v>99</v>
      </c>
      <c r="L7" s="23" t="s">
        <v>100</v>
      </c>
      <c r="M7" s="23" t="s">
        <v>101</v>
      </c>
      <c r="N7" s="24" t="s">
        <v>102</v>
      </c>
      <c r="O7" s="24">
        <v>80.72</v>
      </c>
      <c r="P7" s="24">
        <v>6.21</v>
      </c>
      <c r="Q7" s="24">
        <v>80.97</v>
      </c>
      <c r="R7" s="24">
        <v>2970</v>
      </c>
      <c r="S7" s="24">
        <v>34127</v>
      </c>
      <c r="T7" s="24">
        <v>222.85</v>
      </c>
      <c r="U7" s="24">
        <v>153.13999999999999</v>
      </c>
      <c r="V7" s="24">
        <v>2095</v>
      </c>
      <c r="W7" s="24">
        <v>3.44</v>
      </c>
      <c r="X7" s="24">
        <v>609.01</v>
      </c>
      <c r="Y7" s="24" t="s">
        <v>102</v>
      </c>
      <c r="Z7" s="24" t="s">
        <v>102</v>
      </c>
      <c r="AA7" s="24" t="s">
        <v>102</v>
      </c>
      <c r="AB7" s="24">
        <v>101.6</v>
      </c>
      <c r="AC7" s="24">
        <v>106.56</v>
      </c>
      <c r="AD7" s="24" t="s">
        <v>102</v>
      </c>
      <c r="AE7" s="24" t="s">
        <v>102</v>
      </c>
      <c r="AF7" s="24" t="s">
        <v>102</v>
      </c>
      <c r="AG7" s="24">
        <v>103.09</v>
      </c>
      <c r="AH7" s="24">
        <v>102.11</v>
      </c>
      <c r="AI7" s="24">
        <v>104.16</v>
      </c>
      <c r="AJ7" s="24" t="s">
        <v>102</v>
      </c>
      <c r="AK7" s="24" t="s">
        <v>102</v>
      </c>
      <c r="AL7" s="24" t="s">
        <v>102</v>
      </c>
      <c r="AM7" s="24">
        <v>0</v>
      </c>
      <c r="AN7" s="24">
        <v>0</v>
      </c>
      <c r="AO7" s="24" t="s">
        <v>102</v>
      </c>
      <c r="AP7" s="24" t="s">
        <v>102</v>
      </c>
      <c r="AQ7" s="24" t="s">
        <v>102</v>
      </c>
      <c r="AR7" s="24">
        <v>101.24</v>
      </c>
      <c r="AS7" s="24">
        <v>124.9</v>
      </c>
      <c r="AT7" s="24">
        <v>128.22999999999999</v>
      </c>
      <c r="AU7" s="24" t="s">
        <v>102</v>
      </c>
      <c r="AV7" s="24" t="s">
        <v>102</v>
      </c>
      <c r="AW7" s="24" t="s">
        <v>102</v>
      </c>
      <c r="AX7" s="24">
        <v>11.6</v>
      </c>
      <c r="AY7" s="24">
        <v>25.36</v>
      </c>
      <c r="AZ7" s="24" t="s">
        <v>102</v>
      </c>
      <c r="BA7" s="24" t="s">
        <v>102</v>
      </c>
      <c r="BB7" s="24" t="s">
        <v>102</v>
      </c>
      <c r="BC7" s="24">
        <v>37.24</v>
      </c>
      <c r="BD7" s="24">
        <v>33.58</v>
      </c>
      <c r="BE7" s="24">
        <v>34.770000000000003</v>
      </c>
      <c r="BF7" s="24" t="s">
        <v>102</v>
      </c>
      <c r="BG7" s="24" t="s">
        <v>102</v>
      </c>
      <c r="BH7" s="24" t="s">
        <v>102</v>
      </c>
      <c r="BI7" s="24">
        <v>396.17</v>
      </c>
      <c r="BJ7" s="24">
        <v>202.89</v>
      </c>
      <c r="BK7" s="24" t="s">
        <v>102</v>
      </c>
      <c r="BL7" s="24" t="s">
        <v>102</v>
      </c>
      <c r="BM7" s="24" t="s">
        <v>102</v>
      </c>
      <c r="BN7" s="24">
        <v>783.8</v>
      </c>
      <c r="BO7" s="24">
        <v>778.81</v>
      </c>
      <c r="BP7" s="24">
        <v>786.37</v>
      </c>
      <c r="BQ7" s="24" t="s">
        <v>102</v>
      </c>
      <c r="BR7" s="24" t="s">
        <v>102</v>
      </c>
      <c r="BS7" s="24" t="s">
        <v>102</v>
      </c>
      <c r="BT7" s="24">
        <v>51.13</v>
      </c>
      <c r="BU7" s="24">
        <v>59.19</v>
      </c>
      <c r="BV7" s="24" t="s">
        <v>102</v>
      </c>
      <c r="BW7" s="24" t="s">
        <v>102</v>
      </c>
      <c r="BX7" s="24" t="s">
        <v>102</v>
      </c>
      <c r="BY7" s="24">
        <v>68.11</v>
      </c>
      <c r="BZ7" s="24">
        <v>67.23</v>
      </c>
      <c r="CA7" s="24">
        <v>60.65</v>
      </c>
      <c r="CB7" s="24" t="s">
        <v>102</v>
      </c>
      <c r="CC7" s="24" t="s">
        <v>102</v>
      </c>
      <c r="CD7" s="24" t="s">
        <v>102</v>
      </c>
      <c r="CE7" s="24">
        <v>150</v>
      </c>
      <c r="CF7" s="24">
        <v>167.75</v>
      </c>
      <c r="CG7" s="24" t="s">
        <v>102</v>
      </c>
      <c r="CH7" s="24" t="s">
        <v>102</v>
      </c>
      <c r="CI7" s="24" t="s">
        <v>102</v>
      </c>
      <c r="CJ7" s="24">
        <v>222.41</v>
      </c>
      <c r="CK7" s="24">
        <v>228.21</v>
      </c>
      <c r="CL7" s="24">
        <v>256.97000000000003</v>
      </c>
      <c r="CM7" s="24" t="s">
        <v>102</v>
      </c>
      <c r="CN7" s="24" t="s">
        <v>102</v>
      </c>
      <c r="CO7" s="24" t="s">
        <v>102</v>
      </c>
      <c r="CP7" s="24">
        <v>86.48</v>
      </c>
      <c r="CQ7" s="24">
        <v>75.84</v>
      </c>
      <c r="CR7" s="24" t="s">
        <v>102</v>
      </c>
      <c r="CS7" s="24" t="s">
        <v>102</v>
      </c>
      <c r="CT7" s="24" t="s">
        <v>102</v>
      </c>
      <c r="CU7" s="24">
        <v>55.26</v>
      </c>
      <c r="CV7" s="24">
        <v>54.54</v>
      </c>
      <c r="CW7" s="24">
        <v>61.14</v>
      </c>
      <c r="CX7" s="24" t="s">
        <v>102</v>
      </c>
      <c r="CY7" s="24" t="s">
        <v>102</v>
      </c>
      <c r="CZ7" s="24" t="s">
        <v>102</v>
      </c>
      <c r="DA7" s="24">
        <v>88.67</v>
      </c>
      <c r="DB7" s="24">
        <v>88.21</v>
      </c>
      <c r="DC7" s="24" t="s">
        <v>102</v>
      </c>
      <c r="DD7" s="24" t="s">
        <v>102</v>
      </c>
      <c r="DE7" s="24" t="s">
        <v>102</v>
      </c>
      <c r="DF7" s="24">
        <v>90.52</v>
      </c>
      <c r="DG7" s="24">
        <v>90.3</v>
      </c>
      <c r="DH7" s="24">
        <v>86.91</v>
      </c>
      <c r="DI7" s="24" t="s">
        <v>102</v>
      </c>
      <c r="DJ7" s="24" t="s">
        <v>102</v>
      </c>
      <c r="DK7" s="24" t="s">
        <v>102</v>
      </c>
      <c r="DL7" s="24">
        <v>4.01</v>
      </c>
      <c r="DM7" s="24">
        <v>8.0299999999999994</v>
      </c>
      <c r="DN7" s="24" t="s">
        <v>102</v>
      </c>
      <c r="DO7" s="24" t="s">
        <v>102</v>
      </c>
      <c r="DP7" s="24" t="s">
        <v>102</v>
      </c>
      <c r="DQ7" s="24">
        <v>24.8</v>
      </c>
      <c r="DR7" s="24">
        <v>28.12</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2023-01-17T05:36:42Z</cp:lastPrinted>
  <dcterms:created xsi:type="dcterms:W3CDTF">2022-12-01T01:32:46Z</dcterms:created>
  <dcterms:modified xsi:type="dcterms:W3CDTF">2023-01-19T01:49:41Z</dcterms:modified>
  <cp:category/>
</cp:coreProperties>
</file>