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4年度（R3決算数値）\変更後_回答\"/>
    </mc:Choice>
  </mc:AlternateContent>
  <xr:revisionPtr revIDLastSave="0" documentId="13_ncr:1_{62ECBAFE-1C3B-436D-BFAE-FF270847AD5F}" xr6:coauthVersionLast="36" xr6:coauthVersionMax="36" xr10:uidLastSave="{00000000-0000-0000-0000-000000000000}"/>
  <workbookProtection workbookAlgorithmName="SHA-512" workbookHashValue="vZ8nGtbu+wM+F5TWLG/tqDvAjJYVDwvJjCIwn1jWYdDKYRbStY3GqSkRJzf2TFOA3cTHJEeblLjvYSDy9EKYxA==" workbookSaltValue="EJkkAZeuCQu0+bM6x+p89g=="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<sst xmlns="http://schemas.openxmlformats.org/spreadsheetml/2006/main" count="231" uniqueCount="118">
  <si>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</si>
  <si>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</si>
  <si>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</si>
  <si>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</si>
  <si>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</si>
  <si>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</si>
  <si>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</si>
  <si>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</si>
  <si>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</si>
  <si>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</si>
  <si>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</si>
  <si>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</si>
  <si>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</si>
  <si>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</si>
  <si>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</si>
  <si>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</si>
  <si>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</si>
  <si>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</si>
  <si>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</si>
  <si>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</si>
  <si>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</si>
  <si>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</si>
  <si>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</si>
  <si>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</si>
  <si>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</si>
  <si>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</si>
  <si>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</si>
  <si>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</si>
  <si>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</si>
  <si>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</si>
  <si>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</si>
  <si>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</si>
  <si>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</si>
  <si>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</si>
  <si>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</si>
  <si>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</si>
  <si>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</si>
  <si>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</si>
  <si>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</si>
  <si>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</si>
  <si>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</si>
  <si>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</si>
  <si>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</si>
  <si>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</si>
  <si>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</si>
  <si>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</si>
  <si>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</si>
  <si>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</si>
  <si>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</si>
  <si>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</si>
  <si>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</si>
  <si>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</si>
  <si>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</si>
  <si>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</si>
  <si>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</si>
  <si>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</si>
  <si>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</si>
  <si>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</si>
  <si>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</si>
  <si>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</si>
  <si>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</si>
  <si>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</si>
  <si>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</si>
  <si>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</si>
  <si>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</si>
  <si>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</si>
  <si>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</si>
  <si>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</si>
  <si>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</si>
  <si>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</si>
  <si>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</si>
  <si>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</si>
  <si>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</si>
  <si>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</si>
  <si>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</si>
  <si>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</si>
  <si>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</si>
  <si>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</si>
  <si>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</si>
  <si>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</si>
  <si>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</si>
  <si>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</si>
  <si>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</si>
  <si>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</si>
  <si>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</si>
  <si>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</si>
  <si>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</si>
  <si>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</si>
  <si>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</si>
  <si>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</si>
  <si>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</si>
  <si>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</si>
  <si>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</si>
  <si>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</si>
  <si>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</si>
  <si>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</si>
  <si>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</si>
  <si>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</si>
  <si>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</si>
  <si>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</si>
  <si>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</si>
  <si>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</si>
  <si>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</si>
  <si>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</si>
  <si>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</si>
  <si>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</si>
  <si>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</si>
  <si>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</si>
  <si>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</si>
  <si>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</si>
  <si>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</si>
  <si>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</si>
  <si>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</si>
  <si>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</si>
  <si>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</si>
  <si>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①有形固定資産減価償却率は、類似団体平均値よりも低い数値となっています。現在も事業拡張が続いているため、減価償却累計額が少なくなっています。
　②令和3年度時点で法定耐用年数を超える管渠はありませんが、将来的には耐用年数に達することから、改築・更新時期を迎える管渠が増加することが考えられます。今後は、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③管渠改善率は、類似団体の平均値よりも高い数値となっています。有形固定資産減価償却率と管渠改善率から緊急な改築等の必要性は低いといえます。</t>
    <rPh sb="15" eb="19">
      <t>ルイジダンタイ</t>
    </rPh>
    <rPh sb="59" eb="60">
      <t>ガク</t>
    </rPh>
    <rPh sb="61" eb="62">
      <t>スク</t>
    </rPh>
    <rPh sb="148" eb="150">
      <t>コンゴ</t>
    </rPh>
    <phoneticPr fontId="4"/>
  </si>
  <si>
    <t>　下水道事業の収入において、一般会計から分流式下水道等に関わる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平成27年度に策定した「鶴岡市汚水処理施設整備構想」により整備を進め、併せてアセットマネジメントに取り組み、使用料の適正化や長寿命化計画による施設の改築を行っていく必要があります。</t>
    <rPh sb="20" eb="23">
      <t>ブンリュウシキ</t>
    </rPh>
    <rPh sb="23" eb="26">
      <t>ゲスイドウ</t>
    </rPh>
    <rPh sb="26" eb="27">
      <t>トウ</t>
    </rPh>
    <rPh sb="28" eb="29">
      <t>カカ</t>
    </rPh>
    <rPh sb="41" eb="43">
      <t>ジギョウ</t>
    </rPh>
    <rPh sb="43" eb="45">
      <t>ゼンタイ</t>
    </rPh>
    <rPh sb="130" eb="132">
      <t>コンゴ</t>
    </rPh>
    <phoneticPr fontId="4"/>
  </si>
  <si>
    <t>　①経常収支比率は類似団体平均値よりも低く令和3年度は受託業務の影響により総費用が増加したため100％を下回り損失計上となりました。
　②累積欠損金比率は、累積欠損金が発生していないため、昨年度に引き続き0％となっています。
　③流動比率は、平成初期に建設した資産に充てるために借り入れた企業債の償還額が大きいため100％を下回りました。
　④企業債残高対事業規模比率は、企業債の借入が償還額を下回るため減少傾向です。
　⑤経費回収率は、100%を超え普及率の向上などにより改善しました。
　⑥汚水処理原価は、汚水処理費が減少し年間有収水量が増加したため改善傾向です。
　⑦施設利用率は、64％にとどまり施設が過大で実際の処理量に見合っていない状況となっています。
　⑧水洗化率は、公共下水道が整備されて相当年数が経過しているため高い数値となっています。</t>
    <rPh sb="9" eb="13">
      <t>ルイジダンタイ</t>
    </rPh>
    <rPh sb="19" eb="20">
      <t>ヒク</t>
    </rPh>
    <rPh sb="21" eb="23">
      <t>レイワ</t>
    </rPh>
    <rPh sb="41" eb="43">
      <t>ゾウカ</t>
    </rPh>
    <rPh sb="52" eb="54">
      <t>シタマワ</t>
    </rPh>
    <rPh sb="55" eb="57">
      <t>ソンシツ</t>
    </rPh>
    <rPh sb="57" eb="59">
      <t>ケイジョウ</t>
    </rPh>
    <rPh sb="114" eb="116">
      <t>リュウドウ</t>
    </rPh>
    <rPh sb="116" eb="118">
      <t>ヒリツ</t>
    </rPh>
    <rPh sb="171" eb="179">
      <t>キギョウサイザンダカタイジギョウ</t>
    </rPh>
    <rPh sb="179" eb="181">
      <t>キボ</t>
    </rPh>
    <rPh sb="181" eb="183">
      <t>ヒリツ</t>
    </rPh>
    <rPh sb="190" eb="192">
      <t>カリイレ</t>
    </rPh>
    <rPh sb="193" eb="195">
      <t>ショウカン</t>
    </rPh>
    <rPh sb="195" eb="196">
      <t>ガク</t>
    </rPh>
    <rPh sb="197" eb="199">
      <t>シタマワ</t>
    </rPh>
    <rPh sb="202" eb="204">
      <t>ゲンショウ</t>
    </rPh>
    <rPh sb="204" eb="206">
      <t>ケイコウ</t>
    </rPh>
    <rPh sb="223" eb="224">
      <t>コ</t>
    </rPh>
    <rPh sb="230" eb="232">
      <t>コウジョウ</t>
    </rPh>
    <rPh sb="277" eb="281">
      <t>カイゼンケイコウ</t>
    </rPh>
    <rPh sb="334" eb="338">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</si>
</sst>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1.57</c:v>
                </c:pt>
                <c:pt idx="1">
                  <c:v>0.16</c:v>
                </c:pt>
                <c:pt idx="2">
                  <c:v>1.44</c:v>
                </c:pt>
                <c:pt idx="3">
                  <c:v>0.18</c:v>
                </c:pt>
                <c:pt idx="4">
                  <c:v>0.67</c:v>
                </c:pt>
              </c:numCache>
            </c:numRef>
          </c:val>
          <c:extLst>
            <c:ext xmlns:c16="http://schemas.microsoft.com/office/drawing/2014/chart" uri="{C3380CC4-5D6E-409C-BE32-E72D297353CC}">
              <c16:uniqueId val="{00000000-6B65-453C-A3D6-3144FDD7E86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c:v>
                </c:pt>
                <c:pt idx="2">
                  <c:v>0.09</c:v>
                </c:pt>
                <c:pt idx="3">
                  <c:v>0.09</c:v>
                </c:pt>
                <c:pt idx="4">
                  <c:v>0.17</c:v>
                </c:pt>
              </c:numCache>
            </c:numRef>
          </c:val>
          <c:smooth val="0"/>
          <c:extLst>
            <c:ext xmlns:c16="http://schemas.microsoft.com/office/drawing/2014/chart" uri="{C3380CC4-5D6E-409C-BE32-E72D297353CC}">
              <c16:uniqueId val="{00000001-6B65-453C-A3D6-3144FDD7E86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60.27</c:v>
                </c:pt>
                <c:pt idx="1">
                  <c:v>60.06</c:v>
                </c:pt>
                <c:pt idx="2">
                  <c:v>63.21</c:v>
                </c:pt>
                <c:pt idx="3">
                  <c:v>64.58</c:v>
                </c:pt>
                <c:pt idx="4">
                  <c:v>64.25</c:v>
                </c:pt>
              </c:numCache>
            </c:numRef>
          </c:val>
          <c:extLst>
            <c:ext xmlns:c16="http://schemas.microsoft.com/office/drawing/2014/chart" uri="{C3380CC4-5D6E-409C-BE32-E72D297353CC}">
              <c16:uniqueId val="{00000000-3361-4B52-9724-AE1D881AC8A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64.959999999999994</c:v>
                </c:pt>
                <c:pt idx="1">
                  <c:v>65.040000000000006</c:v>
                </c:pt>
                <c:pt idx="2">
                  <c:v>68.31</c:v>
                </c:pt>
                <c:pt idx="3">
                  <c:v>65.28</c:v>
                </c:pt>
                <c:pt idx="4">
                  <c:v>64.92</c:v>
                </c:pt>
              </c:numCache>
            </c:numRef>
          </c:val>
          <c:smooth val="0"/>
          <c:extLst>
            <c:ext xmlns:c16="http://schemas.microsoft.com/office/drawing/2014/chart" uri="{C3380CC4-5D6E-409C-BE32-E72D297353CC}">
              <c16:uniqueId val="{00000001-3361-4B52-9724-AE1D881AC8A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92.26</c:v>
                </c:pt>
                <c:pt idx="1">
                  <c:v>92.69</c:v>
                </c:pt>
                <c:pt idx="2">
                  <c:v>92.91</c:v>
                </c:pt>
                <c:pt idx="3">
                  <c:v>93.23</c:v>
                </c:pt>
                <c:pt idx="4">
                  <c:v>93.26</c:v>
                </c:pt>
              </c:numCache>
            </c:numRef>
          </c:val>
          <c:extLst>
            <c:ext xmlns:c16="http://schemas.microsoft.com/office/drawing/2014/chart" uri="{C3380CC4-5D6E-409C-BE32-E72D297353CC}">
              <c16:uniqueId val="{00000000-10AF-4729-95FB-CAAE24F6BE8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92.3</c:v>
                </c:pt>
                <c:pt idx="1">
                  <c:v>92.55</c:v>
                </c:pt>
                <c:pt idx="2">
                  <c:v>92.62</c:v>
                </c:pt>
                <c:pt idx="3">
                  <c:v>92.72</c:v>
                </c:pt>
                <c:pt idx="4">
                  <c:v>92.88</c:v>
                </c:pt>
              </c:numCache>
            </c:numRef>
          </c:val>
          <c:smooth val="0"/>
          <c:extLst>
            <c:ext xmlns:c16="http://schemas.microsoft.com/office/drawing/2014/chart" uri="{C3380CC4-5D6E-409C-BE32-E72D297353CC}">
              <c16:uniqueId val="{00000001-10AF-4729-95FB-CAAE24F6BE8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109.41</c:v>
                </c:pt>
                <c:pt idx="1">
                  <c:v>99.58</c:v>
                </c:pt>
                <c:pt idx="2">
                  <c:v>101.26</c:v>
                </c:pt>
                <c:pt idx="3">
                  <c:v>103.45</c:v>
                </c:pt>
                <c:pt idx="4">
                  <c:v>93.52</c:v>
                </c:pt>
              </c:numCache>
            </c:numRef>
          </c:val>
          <c:extLst>
            <c:ext xmlns:c16="http://schemas.microsoft.com/office/drawing/2014/chart" uri="{C3380CC4-5D6E-409C-BE32-E72D297353CC}">
              <c16:uniqueId val="{00000000-992A-436A-802E-8553D222049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108.03</c:v>
                </c:pt>
                <c:pt idx="1">
                  <c:v>106.9</c:v>
                </c:pt>
                <c:pt idx="2">
                  <c:v>106.99</c:v>
                </c:pt>
                <c:pt idx="3">
                  <c:v>107.85</c:v>
                </c:pt>
                <c:pt idx="4">
                  <c:v>108.04</c:v>
                </c:pt>
              </c:numCache>
            </c:numRef>
          </c:val>
          <c:smooth val="0"/>
          <c:extLst>
            <c:ext xmlns:c16="http://schemas.microsoft.com/office/drawing/2014/chart" uri="{C3380CC4-5D6E-409C-BE32-E72D297353CC}">
              <c16:uniqueId val="{00000001-992A-436A-802E-8553D222049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11.37</c:v>
                </c:pt>
                <c:pt idx="1">
                  <c:v>14.1</c:v>
                </c:pt>
                <c:pt idx="2">
                  <c:v>16.97</c:v>
                </c:pt>
                <c:pt idx="3">
                  <c:v>19.489999999999998</c:v>
                </c:pt>
                <c:pt idx="4">
                  <c:v>22.42</c:v>
                </c:pt>
              </c:numCache>
            </c:numRef>
          </c:val>
          <c:extLst>
            <c:ext xmlns:c16="http://schemas.microsoft.com/office/drawing/2014/chart" uri="{C3380CC4-5D6E-409C-BE32-E72D297353CC}">
              <c16:uniqueId val="{00000000-8FFF-4C8C-9525-08D4638ECDF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25.61</c:v>
                </c:pt>
                <c:pt idx="1">
                  <c:v>26.13</c:v>
                </c:pt>
                <c:pt idx="2">
                  <c:v>26.36</c:v>
                </c:pt>
                <c:pt idx="3">
                  <c:v>23.79</c:v>
                </c:pt>
                <c:pt idx="4">
                  <c:v>25.66</c:v>
                </c:pt>
              </c:numCache>
            </c:numRef>
          </c:val>
          <c:smooth val="0"/>
          <c:extLst>
            <c:ext xmlns:c16="http://schemas.microsoft.com/office/drawing/2014/chart" uri="{C3380CC4-5D6E-409C-BE32-E72D297353CC}">
              <c16:uniqueId val="{00000001-8FFF-4C8C-9525-08D4638ECDF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A20-4D59-B00A-B528DBE0DB2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1.07</c:v>
                </c:pt>
                <c:pt idx="1">
                  <c:v>1.03</c:v>
                </c:pt>
                <c:pt idx="2">
                  <c:v>1.43</c:v>
                </c:pt>
                <c:pt idx="3">
                  <c:v>1.22</c:v>
                </c:pt>
                <c:pt idx="4">
                  <c:v>1.61</c:v>
                </c:pt>
              </c:numCache>
            </c:numRef>
          </c:val>
          <c:smooth val="0"/>
          <c:extLst>
            <c:ext xmlns:c16="http://schemas.microsoft.com/office/drawing/2014/chart" uri="{C3380CC4-5D6E-409C-BE32-E72D297353CC}">
              <c16:uniqueId val="{00000001-5A20-4D59-B00A-B528DBE0DB2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FBF-4826-B87E-C213F4642F4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13.55</c:v>
                </c:pt>
                <c:pt idx="1">
                  <c:v>9.06</c:v>
                </c:pt>
                <c:pt idx="2">
                  <c:v>7.42</c:v>
                </c:pt>
                <c:pt idx="3">
                  <c:v>4.72</c:v>
                </c:pt>
                <c:pt idx="4">
                  <c:v>4.49</c:v>
                </c:pt>
              </c:numCache>
            </c:numRef>
          </c:val>
          <c:smooth val="0"/>
          <c:extLst>
            <c:ext xmlns:c16="http://schemas.microsoft.com/office/drawing/2014/chart" uri="{C3380CC4-5D6E-409C-BE32-E72D297353CC}">
              <c16:uniqueId val="{00000001-6FBF-4826-B87E-C213F4642F4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67.91</c:v>
                </c:pt>
                <c:pt idx="1">
                  <c:v>48.53</c:v>
                </c:pt>
                <c:pt idx="2">
                  <c:v>46.17</c:v>
                </c:pt>
                <c:pt idx="3">
                  <c:v>50.23</c:v>
                </c:pt>
                <c:pt idx="4">
                  <c:v>46.58</c:v>
                </c:pt>
              </c:numCache>
            </c:numRef>
          </c:val>
          <c:extLst>
            <c:ext xmlns:c16="http://schemas.microsoft.com/office/drawing/2014/chart" uri="{C3380CC4-5D6E-409C-BE32-E72D297353CC}">
              <c16:uniqueId val="{00000000-46BD-4A7D-8F8E-1433AEF8E8E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78.45</c:v>
                </c:pt>
                <c:pt idx="1">
                  <c:v>76.31</c:v>
                </c:pt>
                <c:pt idx="2">
                  <c:v>68.180000000000007</c:v>
                </c:pt>
                <c:pt idx="3">
                  <c:v>67.930000000000007</c:v>
                </c:pt>
                <c:pt idx="4">
                  <c:v>68.53</c:v>
                </c:pt>
              </c:numCache>
            </c:numRef>
          </c:val>
          <c:smooth val="0"/>
          <c:extLst>
            <c:ext xmlns:c16="http://schemas.microsoft.com/office/drawing/2014/chart" uri="{C3380CC4-5D6E-409C-BE32-E72D297353CC}">
              <c16:uniqueId val="{00000001-46BD-4A7D-8F8E-1433AEF8E8E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1089.93</c:v>
                </c:pt>
                <c:pt idx="1">
                  <c:v>1064.6099999999999</c:v>
                </c:pt>
                <c:pt idx="2">
                  <c:v>1022.49</c:v>
                </c:pt>
                <c:pt idx="3">
                  <c:v>975.59</c:v>
                </c:pt>
                <c:pt idx="4">
                  <c:v>909.52</c:v>
                </c:pt>
              </c:numCache>
            </c:numRef>
          </c:val>
          <c:extLst>
            <c:ext xmlns:c16="http://schemas.microsoft.com/office/drawing/2014/chart" uri="{C3380CC4-5D6E-409C-BE32-E72D297353CC}">
              <c16:uniqueId val="{00000000-78C1-414B-B0B2-75D311FADCE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799.41</c:v>
                </c:pt>
                <c:pt idx="1">
                  <c:v>820.36</c:v>
                </c:pt>
                <c:pt idx="2">
                  <c:v>847.44</c:v>
                </c:pt>
                <c:pt idx="3">
                  <c:v>857.88</c:v>
                </c:pt>
                <c:pt idx="4">
                  <c:v>825.1</c:v>
                </c:pt>
              </c:numCache>
            </c:numRef>
          </c:val>
          <c:smooth val="0"/>
          <c:extLst>
            <c:ext xmlns:c16="http://schemas.microsoft.com/office/drawing/2014/chart" uri="{C3380CC4-5D6E-409C-BE32-E72D297353CC}">
              <c16:uniqueId val="{00000001-78C1-414B-B0B2-75D311FADCE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97.33</c:v>
                </c:pt>
                <c:pt idx="3">
                  <c:v>97.91</c:v>
                </c:pt>
                <c:pt idx="4">
                  <c:v>102.06</c:v>
                </c:pt>
              </c:numCache>
            </c:numRef>
          </c:val>
          <c:extLst>
            <c:ext xmlns:c16="http://schemas.microsoft.com/office/drawing/2014/chart" uri="{C3380CC4-5D6E-409C-BE32-E72D297353CC}">
              <c16:uniqueId val="{00000000-A38B-4E52-8905-C37682AA569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96.54</c:v>
                </c:pt>
                <c:pt idx="1">
                  <c:v>95.4</c:v>
                </c:pt>
                <c:pt idx="2">
                  <c:v>94.69</c:v>
                </c:pt>
                <c:pt idx="3">
                  <c:v>94.97</c:v>
                </c:pt>
                <c:pt idx="4">
                  <c:v>97.07</c:v>
                </c:pt>
              </c:numCache>
            </c:numRef>
          </c:val>
          <c:smooth val="0"/>
          <c:extLst>
            <c:ext xmlns:c16="http://schemas.microsoft.com/office/drawing/2014/chart" uri="{C3380CC4-5D6E-409C-BE32-E72D297353CC}">
              <c16:uniqueId val="{00000001-A38B-4E52-8905-C37682AA569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216.17</c:v>
                </c:pt>
                <c:pt idx="1">
                  <c:v>214.96</c:v>
                </c:pt>
                <c:pt idx="2">
                  <c:v>221.81</c:v>
                </c:pt>
                <c:pt idx="3">
                  <c:v>218.66</c:v>
                </c:pt>
                <c:pt idx="4">
                  <c:v>211.75</c:v>
                </c:pt>
              </c:numCache>
            </c:numRef>
          </c:val>
          <c:extLst>
            <c:ext xmlns:c16="http://schemas.microsoft.com/office/drawing/2014/chart" uri="{C3380CC4-5D6E-409C-BE32-E72D297353CC}">
              <c16:uniqueId val="{00000000-9982-4D1C-B19E-BE0D56D0324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162.81</c:v>
                </c:pt>
                <c:pt idx="1">
                  <c:v>163.19999999999999</c:v>
                </c:pt>
                <c:pt idx="2">
                  <c:v>159.78</c:v>
                </c:pt>
                <c:pt idx="3">
                  <c:v>159.49</c:v>
                </c:pt>
                <c:pt idx="4">
                  <c:v>157.81</c:v>
                </c:pt>
              </c:numCache>
            </c:numRef>
          </c:val>
          <c:smooth val="0"/>
          <c:extLst>
            <c:ext xmlns:c16="http://schemas.microsoft.com/office/drawing/2014/chart" uri="{C3380CC4-5D6E-409C-BE32-E72D297353CC}">
              <c16:uniqueId val="{00000001-9982-4D1C-B19E-BE0D56D0324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Z57"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鶴岡市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Bd1</v>
      </c>
      <c r="X8" s="65"/>
      <c r="Y8" s="65"/>
      <c r="Z8" s="65"/>
      <c r="AA8" s="65"/>
      <c r="AB8" s="65"/>
      <c r="AC8" s="65"/>
      <c r="AD8" s="66" t="str">
        <f>データ!$M$6</f>
        <v>非設置</v>
      </c>
      <c r="AE8" s="66"/>
      <c r="AF8" s="66"/>
      <c r="AG8" s="66"/>
      <c r="AH8" s="66"/>
      <c r="AI8" s="66"/>
      <c r="AJ8" s="66"/>
      <c r="AK8" s="3"/>
      <c r="AL8" s="46">
        <f>データ!S6</f>
        <v>122203</v>
      </c>
      <c r="AM8" s="46"/>
      <c r="AN8" s="46"/>
      <c r="AO8" s="46"/>
      <c r="AP8" s="46"/>
      <c r="AQ8" s="46"/>
      <c r="AR8" s="46"/>
      <c r="AS8" s="46"/>
      <c r="AT8" s="45">
        <f>データ!T6</f>
        <v>1311.51</v>
      </c>
      <c r="AU8" s="45"/>
      <c r="AV8" s="45"/>
      <c r="AW8" s="45"/>
      <c r="AX8" s="45"/>
      <c r="AY8" s="45"/>
      <c r="AZ8" s="45"/>
      <c r="BA8" s="45"/>
      <c r="BB8" s="45">
        <f>データ!U6</f>
        <v>93.18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57.57</v>
      </c>
      <c r="J10" s="45"/>
      <c r="K10" s="45"/>
      <c r="L10" s="45"/>
      <c r="M10" s="45"/>
      <c r="N10" s="45"/>
      <c r="O10" s="45"/>
      <c r="P10" s="45">
        <f>データ!P6</f>
        <v>74.290000000000006</v>
      </c>
      <c r="Q10" s="45"/>
      <c r="R10" s="45"/>
      <c r="S10" s="45"/>
      <c r="T10" s="45"/>
      <c r="U10" s="45"/>
      <c r="V10" s="45"/>
      <c r="W10" s="45">
        <f>データ!Q6</f>
        <v>82.77</v>
      </c>
      <c r="X10" s="45"/>
      <c r="Y10" s="45"/>
      <c r="Z10" s="45"/>
      <c r="AA10" s="45"/>
      <c r="AB10" s="45"/>
      <c r="AC10" s="45"/>
      <c r="AD10" s="46">
        <f>データ!R6</f>
        <v>3883</v>
      </c>
      <c r="AE10" s="46"/>
      <c r="AF10" s="46"/>
      <c r="AG10" s="46"/>
      <c r="AH10" s="46"/>
      <c r="AI10" s="46"/>
      <c r="AJ10" s="46"/>
      <c r="AK10" s="2"/>
      <c r="AL10" s="46">
        <f>データ!V6</f>
        <v>90156</v>
      </c>
      <c r="AM10" s="46"/>
      <c r="AN10" s="46"/>
      <c r="AO10" s="46"/>
      <c r="AP10" s="46"/>
      <c r="AQ10" s="46"/>
      <c r="AR10" s="46"/>
      <c r="AS10" s="46"/>
      <c r="AT10" s="45">
        <f>データ!W6</f>
        <v>28.16</v>
      </c>
      <c r="AU10" s="45"/>
      <c r="AV10" s="45"/>
      <c r="AW10" s="45"/>
      <c r="AX10" s="45"/>
      <c r="AY10" s="45"/>
      <c r="AZ10" s="45"/>
      <c r="BA10" s="45"/>
      <c r="BB10" s="45">
        <f>データ!X6</f>
        <v>3201.56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uBCTgjxKUb6iBIYMSrJ0KuKBZBSbE79k71eihpYupmhFtxmHymUGbpcCBUkfjuzBpkx8DLeMPhessXp917vPow==" saltValue="GodZpt3766UcXPPXKHiiF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62031</v>
      </c>
      <c r="D6" s="19">
        <f t="shared" si="3"/>
        <v>46</v>
      </c>
      <c r="E6" s="19">
        <f t="shared" si="3"/>
        <v>17</v>
      </c>
      <c r="F6" s="19">
        <f t="shared" si="3"/>
        <v>1</v>
      </c>
      <c r="G6" s="19">
        <f t="shared" si="3"/>
        <v>0</v>
      </c>
      <c r="H6" s="19" t="str">
        <f t="shared" si="3"/>
        <v>山形県　鶴岡市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57.57</v>
      </c>
      <c r="P6" s="20">
        <f t="shared" si="3"/>
        <v>74.290000000000006</v>
      </c>
      <c r="Q6" s="20">
        <f t="shared" si="3"/>
        <v>82.77</v>
      </c>
      <c r="R6" s="20">
        <f t="shared" si="3"/>
        <v>3883</v>
      </c>
      <c r="S6" s="20">
        <f t="shared" si="3"/>
        <v>122203</v>
      </c>
      <c r="T6" s="20">
        <f t="shared" si="3"/>
        <v>1311.51</v>
      </c>
      <c r="U6" s="20">
        <f t="shared" si="3"/>
        <v>93.18</v>
      </c>
      <c r="V6" s="20">
        <f t="shared" si="3"/>
        <v>90156</v>
      </c>
      <c r="W6" s="20">
        <f t="shared" si="3"/>
        <v>28.16</v>
      </c>
      <c r="X6" s="20">
        <f t="shared" si="3"/>
        <v>3201.56</v>
      </c>
      <c r="Y6" s="21">
        <f>IF(Y7="",NA(),Y7)</f>
        <v>109.41</v>
      </c>
      <c r="Z6" s="21">
        <f t="shared" ref="Z6:AH6" si="4">IF(Z7="",NA(),Z7)</f>
        <v>99.58</v>
      </c>
      <c r="AA6" s="21">
        <f t="shared" si="4"/>
        <v>101.26</v>
      </c>
      <c r="AB6" s="21">
        <f t="shared" si="4"/>
        <v>103.45</v>
      </c>
      <c r="AC6" s="21">
        <f t="shared" si="4"/>
        <v>93.52</v>
      </c>
      <c r="AD6" s="21">
        <f t="shared" si="4"/>
        <v>108.03</v>
      </c>
      <c r="AE6" s="21">
        <f t="shared" si="4"/>
        <v>106.9</v>
      </c>
      <c r="AF6" s="21">
        <f t="shared" si="4"/>
        <v>106.99</v>
      </c>
      <c r="AG6" s="21">
        <f t="shared" si="4"/>
        <v>107.85</v>
      </c>
      <c r="AH6" s="21">
        <f t="shared" si="4"/>
        <v>108.04</v>
      </c>
      <c r="AI6" s="20" t="str">
        <f>IF(AI7="","",IF(AI7="-","【-】","【"&amp;SUBSTITUTE(TEXT(AI7,"#,##0.00"),"-","△")&amp;"】"))</f>
        <v>【107.02】</v>
      </c>
      <c r="AJ6" s="20">
        <f>IF(AJ7="",NA(),AJ7)</f>
        <v>0</v>
      </c>
      <c r="AK6" s="20">
        <f t="shared" ref="AK6:AS6" si="5">IF(AK7="",NA(),AK7)</f>
        <v>0</v>
      </c>
      <c r="AL6" s="20">
        <f t="shared" si="5"/>
        <v>0</v>
      </c>
      <c r="AM6" s="20">
        <f t="shared" si="5"/>
        <v>0</v>
      </c>
      <c r="AN6" s="20">
        <f t="shared" si="5"/>
        <v>0</v>
      </c>
      <c r="AO6" s="21">
        <f t="shared" si="5"/>
        <v>13.55</v>
      </c>
      <c r="AP6" s="21">
        <f t="shared" si="5"/>
        <v>9.06</v>
      </c>
      <c r="AQ6" s="21">
        <f t="shared" si="5"/>
        <v>7.42</v>
      </c>
      <c r="AR6" s="21">
        <f t="shared" si="5"/>
        <v>4.72</v>
      </c>
      <c r="AS6" s="21">
        <f t="shared" si="5"/>
        <v>4.49</v>
      </c>
      <c r="AT6" s="20" t="str">
        <f>IF(AT7="","",IF(AT7="-","【-】","【"&amp;SUBSTITUTE(TEXT(AT7,"#,##0.00"),"-","△")&amp;"】"))</f>
        <v>【3.09】</v>
      </c>
      <c r="AU6" s="21">
        <f>IF(AU7="",NA(),AU7)</f>
        <v>67.91</v>
      </c>
      <c r="AV6" s="21">
        <f t="shared" ref="AV6:BD6" si="6">IF(AV7="",NA(),AV7)</f>
        <v>48.53</v>
      </c>
      <c r="AW6" s="21">
        <f t="shared" si="6"/>
        <v>46.17</v>
      </c>
      <c r="AX6" s="21">
        <f t="shared" si="6"/>
        <v>50.23</v>
      </c>
      <c r="AY6" s="21">
        <f t="shared" si="6"/>
        <v>46.58</v>
      </c>
      <c r="AZ6" s="21">
        <f t="shared" si="6"/>
        <v>78.45</v>
      </c>
      <c r="BA6" s="21">
        <f t="shared" si="6"/>
        <v>76.31</v>
      </c>
      <c r="BB6" s="21">
        <f t="shared" si="6"/>
        <v>68.180000000000007</v>
      </c>
      <c r="BC6" s="21">
        <f t="shared" si="6"/>
        <v>67.930000000000007</v>
      </c>
      <c r="BD6" s="21">
        <f t="shared" si="6"/>
        <v>68.53</v>
      </c>
      <c r="BE6" s="20" t="str">
        <f>IF(BE7="","",IF(BE7="-","【-】","【"&amp;SUBSTITUTE(TEXT(BE7,"#,##0.00"),"-","△")&amp;"】"))</f>
        <v>【71.39】</v>
      </c>
      <c r="BF6" s="21">
        <f>IF(BF7="",NA(),BF7)</f>
        <v>1089.93</v>
      </c>
      <c r="BG6" s="21">
        <f t="shared" ref="BG6:BO6" si="7">IF(BG7="",NA(),BG7)</f>
        <v>1064.6099999999999</v>
      </c>
      <c r="BH6" s="21">
        <f t="shared" si="7"/>
        <v>1022.49</v>
      </c>
      <c r="BI6" s="21">
        <f t="shared" si="7"/>
        <v>975.59</v>
      </c>
      <c r="BJ6" s="21">
        <f t="shared" si="7"/>
        <v>909.52</v>
      </c>
      <c r="BK6" s="21">
        <f t="shared" si="7"/>
        <v>799.41</v>
      </c>
      <c r="BL6" s="21">
        <f t="shared" si="7"/>
        <v>820.36</v>
      </c>
      <c r="BM6" s="21">
        <f t="shared" si="7"/>
        <v>847.44</v>
      </c>
      <c r="BN6" s="21">
        <f t="shared" si="7"/>
        <v>857.88</v>
      </c>
      <c r="BO6" s="21">
        <f t="shared" si="7"/>
        <v>825.1</v>
      </c>
      <c r="BP6" s="20" t="str">
        <f>IF(BP7="","",IF(BP7="-","【-】","【"&amp;SUBSTITUTE(TEXT(BP7,"#,##0.00"),"-","△")&amp;"】"))</f>
        <v>【669.11】</v>
      </c>
      <c r="BQ6" s="21">
        <f>IF(BQ7="",NA(),BQ7)</f>
        <v>100</v>
      </c>
      <c r="BR6" s="21">
        <f t="shared" ref="BR6:BZ6" si="8">IF(BR7="",NA(),BR7)</f>
        <v>100</v>
      </c>
      <c r="BS6" s="21">
        <f t="shared" si="8"/>
        <v>97.33</v>
      </c>
      <c r="BT6" s="21">
        <f t="shared" si="8"/>
        <v>97.91</v>
      </c>
      <c r="BU6" s="21">
        <f t="shared" si="8"/>
        <v>102.06</v>
      </c>
      <c r="BV6" s="21">
        <f t="shared" si="8"/>
        <v>96.54</v>
      </c>
      <c r="BW6" s="21">
        <f t="shared" si="8"/>
        <v>95.4</v>
      </c>
      <c r="BX6" s="21">
        <f t="shared" si="8"/>
        <v>94.69</v>
      </c>
      <c r="BY6" s="21">
        <f t="shared" si="8"/>
        <v>94.97</v>
      </c>
      <c r="BZ6" s="21">
        <f t="shared" si="8"/>
        <v>97.07</v>
      </c>
      <c r="CA6" s="20" t="str">
        <f>IF(CA7="","",IF(CA7="-","【-】","【"&amp;SUBSTITUTE(TEXT(CA7,"#,##0.00"),"-","△")&amp;"】"))</f>
        <v>【99.73】</v>
      </c>
      <c r="CB6" s="21">
        <f>IF(CB7="",NA(),CB7)</f>
        <v>216.17</v>
      </c>
      <c r="CC6" s="21">
        <f t="shared" ref="CC6:CK6" si="9">IF(CC7="",NA(),CC7)</f>
        <v>214.96</v>
      </c>
      <c r="CD6" s="21">
        <f t="shared" si="9"/>
        <v>221.81</v>
      </c>
      <c r="CE6" s="21">
        <f t="shared" si="9"/>
        <v>218.66</v>
      </c>
      <c r="CF6" s="21">
        <f t="shared" si="9"/>
        <v>211.75</v>
      </c>
      <c r="CG6" s="21">
        <f t="shared" si="9"/>
        <v>162.81</v>
      </c>
      <c r="CH6" s="21">
        <f t="shared" si="9"/>
        <v>163.19999999999999</v>
      </c>
      <c r="CI6" s="21">
        <f t="shared" si="9"/>
        <v>159.78</v>
      </c>
      <c r="CJ6" s="21">
        <f t="shared" si="9"/>
        <v>159.49</v>
      </c>
      <c r="CK6" s="21">
        <f t="shared" si="9"/>
        <v>157.81</v>
      </c>
      <c r="CL6" s="20" t="str">
        <f>IF(CL7="","",IF(CL7="-","【-】","【"&amp;SUBSTITUTE(TEXT(CL7,"#,##0.00"),"-","△")&amp;"】"))</f>
        <v>【134.98】</v>
      </c>
      <c r="CM6" s="21">
        <f>IF(CM7="",NA(),CM7)</f>
        <v>60.27</v>
      </c>
      <c r="CN6" s="21">
        <f t="shared" ref="CN6:CV6" si="10">IF(CN7="",NA(),CN7)</f>
        <v>60.06</v>
      </c>
      <c r="CO6" s="21">
        <f t="shared" si="10"/>
        <v>63.21</v>
      </c>
      <c r="CP6" s="21">
        <f t="shared" si="10"/>
        <v>64.58</v>
      </c>
      <c r="CQ6" s="21">
        <f t="shared" si="10"/>
        <v>64.25</v>
      </c>
      <c r="CR6" s="21">
        <f t="shared" si="10"/>
        <v>64.959999999999994</v>
      </c>
      <c r="CS6" s="21">
        <f t="shared" si="10"/>
        <v>65.040000000000006</v>
      </c>
      <c r="CT6" s="21">
        <f t="shared" si="10"/>
        <v>68.31</v>
      </c>
      <c r="CU6" s="21">
        <f t="shared" si="10"/>
        <v>65.28</v>
      </c>
      <c r="CV6" s="21">
        <f t="shared" si="10"/>
        <v>64.92</v>
      </c>
      <c r="CW6" s="20" t="str">
        <f>IF(CW7="","",IF(CW7="-","【-】","【"&amp;SUBSTITUTE(TEXT(CW7,"#,##0.00"),"-","△")&amp;"】"))</f>
        <v>【59.99】</v>
      </c>
      <c r="CX6" s="21">
        <f>IF(CX7="",NA(),CX7)</f>
        <v>92.26</v>
      </c>
      <c r="CY6" s="21">
        <f t="shared" ref="CY6:DG6" si="11">IF(CY7="",NA(),CY7)</f>
        <v>92.69</v>
      </c>
      <c r="CZ6" s="21">
        <f t="shared" si="11"/>
        <v>92.91</v>
      </c>
      <c r="DA6" s="21">
        <f t="shared" si="11"/>
        <v>93.23</v>
      </c>
      <c r="DB6" s="21">
        <f t="shared" si="11"/>
        <v>93.26</v>
      </c>
      <c r="DC6" s="21">
        <f t="shared" si="11"/>
        <v>92.3</v>
      </c>
      <c r="DD6" s="21">
        <f t="shared" si="11"/>
        <v>92.55</v>
      </c>
      <c r="DE6" s="21">
        <f t="shared" si="11"/>
        <v>92.62</v>
      </c>
      <c r="DF6" s="21">
        <f t="shared" si="11"/>
        <v>92.72</v>
      </c>
      <c r="DG6" s="21">
        <f t="shared" si="11"/>
        <v>92.88</v>
      </c>
      <c r="DH6" s="20" t="str">
        <f>IF(DH7="","",IF(DH7="-","【-】","【"&amp;SUBSTITUTE(TEXT(DH7,"#,##0.00"),"-","△")&amp;"】"))</f>
        <v>【95.72】</v>
      </c>
      <c r="DI6" s="21">
        <f>IF(DI7="",NA(),DI7)</f>
        <v>11.37</v>
      </c>
      <c r="DJ6" s="21">
        <f t="shared" ref="DJ6:DR6" si="12">IF(DJ7="",NA(),DJ7)</f>
        <v>14.1</v>
      </c>
      <c r="DK6" s="21">
        <f t="shared" si="12"/>
        <v>16.97</v>
      </c>
      <c r="DL6" s="21">
        <f t="shared" si="12"/>
        <v>19.489999999999998</v>
      </c>
      <c r="DM6" s="21">
        <f t="shared" si="12"/>
        <v>22.42</v>
      </c>
      <c r="DN6" s="21">
        <f t="shared" si="12"/>
        <v>25.61</v>
      </c>
      <c r="DO6" s="21">
        <f t="shared" si="12"/>
        <v>26.13</v>
      </c>
      <c r="DP6" s="21">
        <f t="shared" si="12"/>
        <v>26.36</v>
      </c>
      <c r="DQ6" s="21">
        <f t="shared" si="12"/>
        <v>23.79</v>
      </c>
      <c r="DR6" s="21">
        <f t="shared" si="12"/>
        <v>25.66</v>
      </c>
      <c r="DS6" s="20" t="str">
        <f>IF(DS7="","",IF(DS7="-","【-】","【"&amp;SUBSTITUTE(TEXT(DS7,"#,##0.00"),"-","△")&amp;"】"))</f>
        <v>【38.17】</v>
      </c>
      <c r="DT6" s="20">
        <f>IF(DT7="",NA(),DT7)</f>
        <v>0</v>
      </c>
      <c r="DU6" s="20">
        <f t="shared" ref="DU6:EC6" si="13">IF(DU7="",NA(),DU7)</f>
        <v>0</v>
      </c>
      <c r="DV6" s="20">
        <f t="shared" si="13"/>
        <v>0</v>
      </c>
      <c r="DW6" s="20">
        <f t="shared" si="13"/>
        <v>0</v>
      </c>
      <c r="DX6" s="20">
        <f t="shared" si="13"/>
        <v>0</v>
      </c>
      <c r="DY6" s="21">
        <f t="shared" si="13"/>
        <v>1.07</v>
      </c>
      <c r="DZ6" s="21">
        <f t="shared" si="13"/>
        <v>1.03</v>
      </c>
      <c r="EA6" s="21">
        <f t="shared" si="13"/>
        <v>1.43</v>
      </c>
      <c r="EB6" s="21">
        <f t="shared" si="13"/>
        <v>1.22</v>
      </c>
      <c r="EC6" s="21">
        <f t="shared" si="13"/>
        <v>1.61</v>
      </c>
      <c r="ED6" s="20" t="str">
        <f>IF(ED7="","",IF(ED7="-","【-】","【"&amp;SUBSTITUTE(TEXT(ED7,"#,##0.00"),"-","△")&amp;"】"))</f>
        <v>【6.54】</v>
      </c>
      <c r="EE6" s="21">
        <f>IF(EE7="",NA(),EE7)</f>
        <v>1.57</v>
      </c>
      <c r="EF6" s="21">
        <f t="shared" ref="EF6:EN6" si="14">IF(EF7="",NA(),EF7)</f>
        <v>0.16</v>
      </c>
      <c r="EG6" s="21">
        <f t="shared" si="14"/>
        <v>1.44</v>
      </c>
      <c r="EH6" s="21">
        <f t="shared" si="14"/>
        <v>0.18</v>
      </c>
      <c r="EI6" s="21">
        <f t="shared" si="14"/>
        <v>0.67</v>
      </c>
      <c r="EJ6" s="21">
        <f t="shared" si="14"/>
        <v>0.13</v>
      </c>
      <c r="EK6" s="21">
        <f t="shared" si="14"/>
        <v>0.1</v>
      </c>
      <c r="EL6" s="21">
        <f t="shared" si="14"/>
        <v>0.09</v>
      </c>
      <c r="EM6" s="21">
        <f t="shared" si="14"/>
        <v>0.09</v>
      </c>
      <c r="EN6" s="21">
        <f t="shared" si="14"/>
        <v>0.17</v>
      </c>
      <c r="EO6" s="20" t="str">
        <f>IF(EO7="","",IF(EO7="-","【-】","【"&amp;SUBSTITUTE(TEXT(EO7,"#,##0.00"),"-","△")&amp;"】"))</f>
        <v>【0.24】</v>
      </c>
    </row>
    <row r="7" spans="1:148" s="22" customFormat="1" x14ac:dyDescent="0.15">
      <c r="A7" s="14"/>
      <c r="B7" s="23">
        <v>2021</v>
      </c>
      <c r="C7" s="23">
        <v>62031</v>
      </c>
      <c r="D7" s="23">
        <v>46</v>
      </c>
      <c r="E7" s="23">
        <v>17</v>
      </c>
      <c r="F7" s="23">
        <v>1</v>
      </c>
      <c r="G7" s="23">
        <v>0</v>
      </c>
      <c r="H7" s="23" t="s">
        <v>96</v>
      </c>
      <c r="I7" s="23" t="s">
        <v>97</v>
      </c>
      <c r="J7" s="23" t="s">
        <v>98</v>
      </c>
      <c r="K7" s="23" t="s">
        <v>99</v>
      </c>
      <c r="L7" s="23" t="s">
        <v>100</v>
      </c>
      <c r="M7" s="23" t="s">
        <v>101</v>
      </c>
      <c r="N7" s="24" t="s">
        <v>102</v>
      </c>
      <c r="O7" s="24">
        <v>57.57</v>
      </c>
      <c r="P7" s="24">
        <v>74.290000000000006</v>
      </c>
      <c r="Q7" s="24">
        <v>82.77</v>
      </c>
      <c r="R7" s="24">
        <v>3883</v>
      </c>
      <c r="S7" s="24">
        <v>122203</v>
      </c>
      <c r="T7" s="24">
        <v>1311.51</v>
      </c>
      <c r="U7" s="24">
        <v>93.18</v>
      </c>
      <c r="V7" s="24">
        <v>90156</v>
      </c>
      <c r="W7" s="24">
        <v>28.16</v>
      </c>
      <c r="X7" s="24">
        <v>3201.56</v>
      </c>
      <c r="Y7" s="24">
        <v>109.41</v>
      </c>
      <c r="Z7" s="24">
        <v>99.58</v>
      </c>
      <c r="AA7" s="24">
        <v>101.26</v>
      </c>
      <c r="AB7" s="24">
        <v>103.45</v>
      </c>
      <c r="AC7" s="24">
        <v>93.52</v>
      </c>
      <c r="AD7" s="24">
        <v>108.03</v>
      </c>
      <c r="AE7" s="24">
        <v>106.9</v>
      </c>
      <c r="AF7" s="24">
        <v>106.99</v>
      </c>
      <c r="AG7" s="24">
        <v>107.85</v>
      </c>
      <c r="AH7" s="24">
        <v>108.04</v>
      </c>
      <c r="AI7" s="24">
        <v>107.02</v>
      </c>
      <c r="AJ7" s="24">
        <v>0</v>
      </c>
      <c r="AK7" s="24">
        <v>0</v>
      </c>
      <c r="AL7" s="24">
        <v>0</v>
      </c>
      <c r="AM7" s="24">
        <v>0</v>
      </c>
      <c r="AN7" s="24">
        <v>0</v>
      </c>
      <c r="AO7" s="24">
        <v>13.55</v>
      </c>
      <c r="AP7" s="24">
        <v>9.06</v>
      </c>
      <c r="AQ7" s="24">
        <v>7.42</v>
      </c>
      <c r="AR7" s="24">
        <v>4.72</v>
      </c>
      <c r="AS7" s="24">
        <v>4.49</v>
      </c>
      <c r="AT7" s="24">
        <v>3.09</v>
      </c>
      <c r="AU7" s="24">
        <v>67.91</v>
      </c>
      <c r="AV7" s="24">
        <v>48.53</v>
      </c>
      <c r="AW7" s="24">
        <v>46.17</v>
      </c>
      <c r="AX7" s="24">
        <v>50.23</v>
      </c>
      <c r="AY7" s="24">
        <v>46.58</v>
      </c>
      <c r="AZ7" s="24">
        <v>78.45</v>
      </c>
      <c r="BA7" s="24">
        <v>76.31</v>
      </c>
      <c r="BB7" s="24">
        <v>68.180000000000007</v>
      </c>
      <c r="BC7" s="24">
        <v>67.930000000000007</v>
      </c>
      <c r="BD7" s="24">
        <v>68.53</v>
      </c>
      <c r="BE7" s="24">
        <v>71.39</v>
      </c>
      <c r="BF7" s="24">
        <v>1089.93</v>
      </c>
      <c r="BG7" s="24">
        <v>1064.6099999999999</v>
      </c>
      <c r="BH7" s="24">
        <v>1022.49</v>
      </c>
      <c r="BI7" s="24">
        <v>975.59</v>
      </c>
      <c r="BJ7" s="24">
        <v>909.52</v>
      </c>
      <c r="BK7" s="24">
        <v>799.41</v>
      </c>
      <c r="BL7" s="24">
        <v>820.36</v>
      </c>
      <c r="BM7" s="24">
        <v>847.44</v>
      </c>
      <c r="BN7" s="24">
        <v>857.88</v>
      </c>
      <c r="BO7" s="24">
        <v>825.1</v>
      </c>
      <c r="BP7" s="24">
        <v>669.11</v>
      </c>
      <c r="BQ7" s="24">
        <v>100</v>
      </c>
      <c r="BR7" s="24">
        <v>100</v>
      </c>
      <c r="BS7" s="24">
        <v>97.33</v>
      </c>
      <c r="BT7" s="24">
        <v>97.91</v>
      </c>
      <c r="BU7" s="24">
        <v>102.06</v>
      </c>
      <c r="BV7" s="24">
        <v>96.54</v>
      </c>
      <c r="BW7" s="24">
        <v>95.4</v>
      </c>
      <c r="BX7" s="24">
        <v>94.69</v>
      </c>
      <c r="BY7" s="24">
        <v>94.97</v>
      </c>
      <c r="BZ7" s="24">
        <v>97.07</v>
      </c>
      <c r="CA7" s="24">
        <v>99.73</v>
      </c>
      <c r="CB7" s="24">
        <v>216.17</v>
      </c>
      <c r="CC7" s="24">
        <v>214.96</v>
      </c>
      <c r="CD7" s="24">
        <v>221.81</v>
      </c>
      <c r="CE7" s="24">
        <v>218.66</v>
      </c>
      <c r="CF7" s="24">
        <v>211.75</v>
      </c>
      <c r="CG7" s="24">
        <v>162.81</v>
      </c>
      <c r="CH7" s="24">
        <v>163.19999999999999</v>
      </c>
      <c r="CI7" s="24">
        <v>159.78</v>
      </c>
      <c r="CJ7" s="24">
        <v>159.49</v>
      </c>
      <c r="CK7" s="24">
        <v>157.81</v>
      </c>
      <c r="CL7" s="24">
        <v>134.97999999999999</v>
      </c>
      <c r="CM7" s="24">
        <v>60.27</v>
      </c>
      <c r="CN7" s="24">
        <v>60.06</v>
      </c>
      <c r="CO7" s="24">
        <v>63.21</v>
      </c>
      <c r="CP7" s="24">
        <v>64.58</v>
      </c>
      <c r="CQ7" s="24">
        <v>64.25</v>
      </c>
      <c r="CR7" s="24">
        <v>64.959999999999994</v>
      </c>
      <c r="CS7" s="24">
        <v>65.040000000000006</v>
      </c>
      <c r="CT7" s="24">
        <v>68.31</v>
      </c>
      <c r="CU7" s="24">
        <v>65.28</v>
      </c>
      <c r="CV7" s="24">
        <v>64.92</v>
      </c>
      <c r="CW7" s="24">
        <v>59.99</v>
      </c>
      <c r="CX7" s="24">
        <v>92.26</v>
      </c>
      <c r="CY7" s="24">
        <v>92.69</v>
      </c>
      <c r="CZ7" s="24">
        <v>92.91</v>
      </c>
      <c r="DA7" s="24">
        <v>93.23</v>
      </c>
      <c r="DB7" s="24">
        <v>93.26</v>
      </c>
      <c r="DC7" s="24">
        <v>92.3</v>
      </c>
      <c r="DD7" s="24">
        <v>92.55</v>
      </c>
      <c r="DE7" s="24">
        <v>92.62</v>
      </c>
      <c r="DF7" s="24">
        <v>92.72</v>
      </c>
      <c r="DG7" s="24">
        <v>92.88</v>
      </c>
      <c r="DH7" s="24">
        <v>95.72</v>
      </c>
      <c r="DI7" s="24">
        <v>11.37</v>
      </c>
      <c r="DJ7" s="24">
        <v>14.1</v>
      </c>
      <c r="DK7" s="24">
        <v>16.97</v>
      </c>
      <c r="DL7" s="24">
        <v>19.489999999999998</v>
      </c>
      <c r="DM7" s="24">
        <v>22.42</v>
      </c>
      <c r="DN7" s="24">
        <v>25.61</v>
      </c>
      <c r="DO7" s="24">
        <v>26.13</v>
      </c>
      <c r="DP7" s="24">
        <v>26.36</v>
      </c>
      <c r="DQ7" s="24">
        <v>23.79</v>
      </c>
      <c r="DR7" s="24">
        <v>25.66</v>
      </c>
      <c r="DS7" s="24">
        <v>38.17</v>
      </c>
      <c r="DT7" s="24">
        <v>0</v>
      </c>
      <c r="DU7" s="24">
        <v>0</v>
      </c>
      <c r="DV7" s="24">
        <v>0</v>
      </c>
      <c r="DW7" s="24">
        <v>0</v>
      </c>
      <c r="DX7" s="24">
        <v>0</v>
      </c>
      <c r="DY7" s="24">
        <v>1.07</v>
      </c>
      <c r="DZ7" s="24">
        <v>1.03</v>
      </c>
      <c r="EA7" s="24">
        <v>1.43</v>
      </c>
      <c r="EB7" s="24">
        <v>1.22</v>
      </c>
      <c r="EC7" s="24">
        <v>1.61</v>
      </c>
      <c r="ED7" s="24">
        <v>6.54</v>
      </c>
      <c r="EE7" s="24">
        <v>1.57</v>
      </c>
      <c r="EF7" s="24">
        <v>0.16</v>
      </c>
      <c r="EG7" s="24">
        <v>1.44</v>
      </c>
      <c r="EH7" s="24">
        <v>0.18</v>
      </c>
      <c r="EI7" s="24">
        <v>0.67</v>
      </c>
      <c r="EJ7" s="24">
        <v>0.13</v>
      </c>
      <c r="EK7" s="24">
        <v>0.1</v>
      </c>
      <c r="EL7" s="24">
        <v>0.09</v>
      </c>
      <c r="EM7" s="24">
        <v>0.09</v>
      </c>
      <c r="EN7" s="24">
        <v>0.17</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83079</cp:lastModifiedBy>
  <cp:lastPrinted>2023-01-19T02:23:12Z</cp:lastPrinted>
  <dcterms:created xsi:type="dcterms:W3CDTF">2023-01-12T23:26:58Z</dcterms:created>
  <dcterms:modified xsi:type="dcterms:W3CDTF">2023-01-19T04:11:20Z</dcterms:modified>
  <cp:category/>
</cp:coreProperties>
</file>