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yonezawa-file\米沢市ファイルサーバ\08水道部\081業務課\経営企画係\01 庶務\12 調査物\04 山形県\01 山形県市町村課\経営比較分析表（こっちに移動しました）\R4\R050119〆公営企業に係る「経営比較分析表」（令和3年度決算）\下水道事業\【経営比較分析表】2021_062022_46_1718\"/>
    </mc:Choice>
  </mc:AlternateContent>
  <workbookProtection workbookAlgorithmName="SHA-512" workbookHashValue="D3sATW6wFtee5UyAKSRodO3MQD4+5mLck7JbdHBEAMUJLvC0UtUQ9Vjcw2dl3G1zTQmDeBL/utYRjCG8muHaiA==" workbookSaltValue="m16PCgHCNF7CYj36ZcC7ew==" workbookSpinCount="100000" lockStructure="1"/>
  <bookViews>
    <workbookView xWindow="0" yWindow="0" windowWidth="20490" windowHeight="744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<sst xmlns="http://schemas.openxmlformats.org/spreadsheetml/2006/main" count="275" uniqueCount="117">
  <si>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</si>
  <si>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</si>
  <si>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</si>
  <si>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</si>
  <si>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</si>
  <si>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</si>
  <si>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</si>
  <si>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</si>
  <si>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</si>
  <si>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</si>
  <si>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</si>
  <si>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</si>
  <si>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</si>
  <si>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</si>
  <si>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</si>
  <si>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</si>
  <si>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</si>
  <si>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</si>
  <si>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</si>
  <si>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</si>
  <si>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</si>
  <si>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</si>
  <si>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</si>
  <si>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</si>
  <si>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</si>
  <si>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</si>
  <si>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</si>
  <si>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</si>
  <si>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</si>
  <si>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</si>
  <si>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</si>
  <si>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</si>
  <si>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</si>
  <si>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</si>
  <si>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</si>
  <si>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</si>
  <si>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</si>
  <si>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</si>
  <si>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</si>
  <si>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</si>
  <si>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</si>
  <si>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</si>
  <si>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</si>
  <si>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</si>
  <si>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</si>
  <si>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</si>
  <si>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</si>
  <si>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</si>
  <si>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</si>
  <si>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</si>
  <si>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</si>
  <si>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</si>
  <si>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</si>
  <si>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</si>
  <si>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</si>
  <si>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</si>
  <si>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</si>
  <si>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</si>
  <si>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</si>
  <si>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</si>
  <si>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</si>
  <si>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</si>
  <si>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</si>
  <si>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</si>
  <si>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</si>
  <si>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</si>
  <si>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</si>
  <si>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</si>
  <si>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</si>
  <si>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</si>
  <si>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</si>
  <si>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</si>
  <si>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</si>
  <si>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</si>
  <si>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</si>
  <si>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</si>
  <si>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</si>
  <si>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</si>
  <si>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</si>
  <si>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</si>
  <si>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</si>
  <si>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</si>
  <si>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</si>
  <si>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</si>
  <si>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</si>
  <si>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</si>
  <si>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</si>
  <si>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</si>
  <si>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</si>
  <si>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</si>
  <si>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</si>
  <si>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</si>
  <si>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</si>
  <si>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</si>
  <si>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</si>
  <si>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</si>
  <si>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米沢市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</si>
  <si>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</si>
  <si>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</si>
  <si>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</si>
  <si>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</si>
  <si>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</si>
  <si>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</si>
  <si>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</si>
  <si>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</si>
  <si>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</si>
  <si>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</si>
  <si>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</si>
  <si>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</si>
  <si>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</si>
  <si>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</si>
  <si>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</si>
  <si>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</si>
  <si>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</si>
  <si>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「①有形固定資産減価償却率」は、地方公営企業法適用前の減価償却累計額を控除した額を地方公営企業法適用開始時点の資産として計上しているため、減価償却累計額が小さく、平均値を大きく下回った。
「②管渠老朽化率」「③管渠改善率」は、当該年度時点で法定耐用年数を超えている管渠が無い。今後、管渠の更新費用の財源確保を含め、ストックマネジメントを作成し適切な管理が必要である。</t>
    <rPh sb="41" eb="43">
      <t>チホウ</t>
    </rPh>
    <rPh sb="43" eb="45">
      <t>コウエイ</t>
    </rPh>
    <rPh sb="45" eb="47">
      <t>キギョウ</t>
    </rPh>
    <rPh sb="47" eb="48">
      <t>ホウ</t>
    </rPh>
    <rPh sb="48" eb="50">
      <t>テキヨウ</t>
    </rPh>
    <phoneticPr fontId="4"/>
  </si>
  <si>
    <t>汚水処理費のほとんどを一般会計繰入金に依存しているため、適正な使用料設定の見直しを行い営業収益の増加に努めなければならない。しかしながら、施設更新費用はますます増大していくことが予想される。公共下水道事業との統合検討を含め、農業集落排水事業単位だけではなく下水道事業全体で計画的な施設更新と財源の確保を図っていく必要がある。</t>
    <rPh sb="95" eb="97">
      <t>コウキョウ</t>
    </rPh>
    <rPh sb="97" eb="100">
      <t>ゲスイドウ</t>
    </rPh>
    <rPh sb="100" eb="102">
      <t>ジギョウ</t>
    </rPh>
    <rPh sb="104" eb="106">
      <t>トウゴウ</t>
    </rPh>
    <rPh sb="106" eb="108">
      <t>ケントウ</t>
    </rPh>
    <rPh sb="109" eb="110">
      <t>フク</t>
    </rPh>
    <phoneticPr fontId="4"/>
  </si>
  <si>
    <t>令和元年度より下水道事業に地方公営企業法を適用したため令和元年度からの数値となっている。
「①経常収支比率」は、単年度黒字となった。これは、維持管理費における基準外繰入金が過大となったことによるものである。
「③流動比率」は、繰入金の減少等により現金としての収入が少なくなり、資金不足を生じたためマイナスとなった。
「④企業債残高対事業規模比率」は、企業債残高が大きいことから平均値を大きく上回っており、投資規模が過大な状態である。
「⑤経費回収率」は、平均値を上回っているものの、汚水処理費を使用料で賄えず繰入金により補填している。適正な使用料収入の確保及び汚水処理費の削減が必要である。
「⑥汚水処理原価」は、平均値を下回る結果となったが、今後も厳しい経営環境が予想されるため投資の効率化や経費削減等に努める。
「⑦施設利用率」は、人口減少等により施設規模が過大となっており、適正な規模にしていく必要がある。
「⑧水洗化率」は、平均値を上回ったものの、安定した収入を確保するためにも、今後より一層の接続促進に努める。</t>
    <rPh sb="56" eb="59">
      <t>タンネンド</t>
    </rPh>
    <rPh sb="59" eb="61">
      <t>クロジ</t>
    </rPh>
    <rPh sb="70" eb="75">
      <t>イジカンリヒ</t>
    </rPh>
    <rPh sb="79" eb="85">
      <t>キジュンガイクリイレキン</t>
    </rPh>
    <rPh sb="86" eb="88">
      <t>カダイ</t>
    </rPh>
    <rPh sb="113" eb="116">
      <t>クリイレキン</t>
    </rPh>
    <rPh sb="117" eb="119">
      <t>ゲンショウ</t>
    </rPh>
    <rPh sb="119" eb="120">
      <t>トウ</t>
    </rPh>
    <rPh sb="123" eb="125">
      <t>ゲンキン</t>
    </rPh>
    <rPh sb="129" eb="131">
      <t>シュウニュウ</t>
    </rPh>
    <rPh sb="132" eb="133">
      <t>スク</t>
    </rPh>
    <rPh sb="138" eb="142">
      <t>シキンブソク</t>
    </rPh>
    <rPh sb="143" eb="144">
      <t>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</si>
</sst>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FBC1-4FB9-B7B9-3E141B01FE7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0.02</c:v>
                </c:pt>
                <c:pt idx="3">
                  <c:v>0.25</c:v>
                </c:pt>
                <c:pt idx="4">
                  <c:v>0.05</c:v>
                </c:pt>
              </c:numCache>
            </c:numRef>
          </c:val>
          <c:smooth val="0"/>
          <c:extLst>
            <c:ext xmlns:c16="http://schemas.microsoft.com/office/drawing/2014/chart" uri="{C3380CC4-5D6E-409C-BE32-E72D297353CC}">
              <c16:uniqueId val="{00000001-FBC1-4FB9-B7B9-3E141B01FE7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32.619999999999997</c:v>
                </c:pt>
                <c:pt idx="3">
                  <c:v>31.54</c:v>
                </c:pt>
                <c:pt idx="4">
                  <c:v>30.82</c:v>
                </c:pt>
              </c:numCache>
            </c:numRef>
          </c:val>
          <c:extLst>
            <c:ext xmlns:c16="http://schemas.microsoft.com/office/drawing/2014/chart" uri="{C3380CC4-5D6E-409C-BE32-E72D297353CC}">
              <c16:uniqueId val="{00000000-5BED-4F33-B71A-3135C70444D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50.14</c:v>
                </c:pt>
                <c:pt idx="3">
                  <c:v>54.83</c:v>
                </c:pt>
                <c:pt idx="4">
                  <c:v>66.53</c:v>
                </c:pt>
              </c:numCache>
            </c:numRef>
          </c:val>
          <c:smooth val="0"/>
          <c:extLst>
            <c:ext xmlns:c16="http://schemas.microsoft.com/office/drawing/2014/chart" uri="{C3380CC4-5D6E-409C-BE32-E72D297353CC}">
              <c16:uniqueId val="{00000001-5BED-4F33-B71A-3135C70444D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87.8</c:v>
                </c:pt>
                <c:pt idx="3">
                  <c:v>87.81</c:v>
                </c:pt>
                <c:pt idx="4">
                  <c:v>87.88</c:v>
                </c:pt>
              </c:numCache>
            </c:numRef>
          </c:val>
          <c:extLst>
            <c:ext xmlns:c16="http://schemas.microsoft.com/office/drawing/2014/chart" uri="{C3380CC4-5D6E-409C-BE32-E72D297353CC}">
              <c16:uniqueId val="{00000000-6DA3-4959-823A-84536EA78AD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84.98</c:v>
                </c:pt>
                <c:pt idx="3">
                  <c:v>84.7</c:v>
                </c:pt>
                <c:pt idx="4">
                  <c:v>84.67</c:v>
                </c:pt>
              </c:numCache>
            </c:numRef>
          </c:val>
          <c:smooth val="0"/>
          <c:extLst>
            <c:ext xmlns:c16="http://schemas.microsoft.com/office/drawing/2014/chart" uri="{C3380CC4-5D6E-409C-BE32-E72D297353CC}">
              <c16:uniqueId val="{00000001-6DA3-4959-823A-84536EA78AD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103.56</c:v>
                </c:pt>
                <c:pt idx="3">
                  <c:v>99.64</c:v>
                </c:pt>
                <c:pt idx="4">
                  <c:v>114.67</c:v>
                </c:pt>
              </c:numCache>
            </c:numRef>
          </c:val>
          <c:extLst>
            <c:ext xmlns:c16="http://schemas.microsoft.com/office/drawing/2014/chart" uri="{C3380CC4-5D6E-409C-BE32-E72D297353CC}">
              <c16:uniqueId val="{00000000-7651-4807-B699-0A4FA8A5CEE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103.6</c:v>
                </c:pt>
                <c:pt idx="3">
                  <c:v>106.37</c:v>
                </c:pt>
                <c:pt idx="4">
                  <c:v>106.07</c:v>
                </c:pt>
              </c:numCache>
            </c:numRef>
          </c:val>
          <c:smooth val="0"/>
          <c:extLst>
            <c:ext xmlns:c16="http://schemas.microsoft.com/office/drawing/2014/chart" uri="{C3380CC4-5D6E-409C-BE32-E72D297353CC}">
              <c16:uniqueId val="{00000001-7651-4807-B699-0A4FA8A5CEE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3.57</c:v>
                </c:pt>
                <c:pt idx="3">
                  <c:v>7.14</c:v>
                </c:pt>
                <c:pt idx="4">
                  <c:v>9.92</c:v>
                </c:pt>
              </c:numCache>
            </c:numRef>
          </c:val>
          <c:extLst>
            <c:ext xmlns:c16="http://schemas.microsoft.com/office/drawing/2014/chart" uri="{C3380CC4-5D6E-409C-BE32-E72D297353CC}">
              <c16:uniqueId val="{00000000-4C01-4583-83FA-A7237B8B396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23.06</c:v>
                </c:pt>
                <c:pt idx="3">
                  <c:v>20.34</c:v>
                </c:pt>
                <c:pt idx="4">
                  <c:v>21.85</c:v>
                </c:pt>
              </c:numCache>
            </c:numRef>
          </c:val>
          <c:smooth val="0"/>
          <c:extLst>
            <c:ext xmlns:c16="http://schemas.microsoft.com/office/drawing/2014/chart" uri="{C3380CC4-5D6E-409C-BE32-E72D297353CC}">
              <c16:uniqueId val="{00000001-4C01-4583-83FA-A7237B8B396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004-4568-BAE7-759047C5A00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D004-4568-BAE7-759047C5A00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4DE-4643-BBE5-F3A0AD00F66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193.99</c:v>
                </c:pt>
                <c:pt idx="3">
                  <c:v>139.02000000000001</c:v>
                </c:pt>
                <c:pt idx="4">
                  <c:v>132.04</c:v>
                </c:pt>
              </c:numCache>
            </c:numRef>
          </c:val>
          <c:smooth val="0"/>
          <c:extLst>
            <c:ext xmlns:c16="http://schemas.microsoft.com/office/drawing/2014/chart" uri="{C3380CC4-5D6E-409C-BE32-E72D297353CC}">
              <c16:uniqueId val="{00000001-24DE-4643-BBE5-F3A0AD00F66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34.01</c:v>
                </c:pt>
                <c:pt idx="3">
                  <c:v>35.39</c:v>
                </c:pt>
                <c:pt idx="4">
                  <c:v>-5.52</c:v>
                </c:pt>
              </c:numCache>
            </c:numRef>
          </c:val>
          <c:extLst>
            <c:ext xmlns:c16="http://schemas.microsoft.com/office/drawing/2014/chart" uri="{C3380CC4-5D6E-409C-BE32-E72D297353CC}">
              <c16:uniqueId val="{00000000-0942-4481-9462-12BD9737E14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26.99</c:v>
                </c:pt>
                <c:pt idx="3">
                  <c:v>29.13</c:v>
                </c:pt>
                <c:pt idx="4">
                  <c:v>35.69</c:v>
                </c:pt>
              </c:numCache>
            </c:numRef>
          </c:val>
          <c:smooth val="0"/>
          <c:extLst>
            <c:ext xmlns:c16="http://schemas.microsoft.com/office/drawing/2014/chart" uri="{C3380CC4-5D6E-409C-BE32-E72D297353CC}">
              <c16:uniqueId val="{00000001-0942-4481-9462-12BD9737E14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3161.27</c:v>
                </c:pt>
                <c:pt idx="3">
                  <c:v>2853.12</c:v>
                </c:pt>
                <c:pt idx="4">
                  <c:v>2498.5700000000002</c:v>
                </c:pt>
              </c:numCache>
            </c:numRef>
          </c:val>
          <c:extLst>
            <c:ext xmlns:c16="http://schemas.microsoft.com/office/drawing/2014/chart" uri="{C3380CC4-5D6E-409C-BE32-E72D297353CC}">
              <c16:uniqueId val="{00000000-FF47-4BF1-B8C1-FC1FBFF6E5C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826.83</c:v>
                </c:pt>
                <c:pt idx="3">
                  <c:v>867.83</c:v>
                </c:pt>
                <c:pt idx="4">
                  <c:v>791.76</c:v>
                </c:pt>
              </c:numCache>
            </c:numRef>
          </c:val>
          <c:smooth val="0"/>
          <c:extLst>
            <c:ext xmlns:c16="http://schemas.microsoft.com/office/drawing/2014/chart" uri="{C3380CC4-5D6E-409C-BE32-E72D297353CC}">
              <c16:uniqueId val="{00000001-FF47-4BF1-B8C1-FC1FBFF6E5C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66.84</c:v>
                </c:pt>
                <c:pt idx="3">
                  <c:v>84.76</c:v>
                </c:pt>
                <c:pt idx="4">
                  <c:v>84.57</c:v>
                </c:pt>
              </c:numCache>
            </c:numRef>
          </c:val>
          <c:extLst>
            <c:ext xmlns:c16="http://schemas.microsoft.com/office/drawing/2014/chart" uri="{C3380CC4-5D6E-409C-BE32-E72D297353CC}">
              <c16:uniqueId val="{00000000-81A4-46A4-8C8D-5FC6DA9582A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57.31</c:v>
                </c:pt>
                <c:pt idx="3">
                  <c:v>57.08</c:v>
                </c:pt>
                <c:pt idx="4">
                  <c:v>56.26</c:v>
                </c:pt>
              </c:numCache>
            </c:numRef>
          </c:val>
          <c:smooth val="0"/>
          <c:extLst>
            <c:ext xmlns:c16="http://schemas.microsoft.com/office/drawing/2014/chart" uri="{C3380CC4-5D6E-409C-BE32-E72D297353CC}">
              <c16:uniqueId val="{00000001-81A4-46A4-8C8D-5FC6DA9582A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250.62</c:v>
                </c:pt>
                <c:pt idx="3">
                  <c:v>196.51</c:v>
                </c:pt>
                <c:pt idx="4">
                  <c:v>197.83</c:v>
                </c:pt>
              </c:numCache>
            </c:numRef>
          </c:val>
          <c:extLst>
            <c:ext xmlns:c16="http://schemas.microsoft.com/office/drawing/2014/chart" uri="{C3380CC4-5D6E-409C-BE32-E72D297353CC}">
              <c16:uniqueId val="{00000000-A91C-4E54-B13F-DB3646FBD43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273.52</c:v>
                </c:pt>
                <c:pt idx="3">
                  <c:v>274.99</c:v>
                </c:pt>
                <c:pt idx="4">
                  <c:v>282.08999999999997</c:v>
                </c:pt>
              </c:numCache>
            </c:numRef>
          </c:val>
          <c:smooth val="0"/>
          <c:extLst>
            <c:ext xmlns:c16="http://schemas.microsoft.com/office/drawing/2014/chart" uri="{C3380CC4-5D6E-409C-BE32-E72D297353CC}">
              <c16:uniqueId val="{00000001-A91C-4E54-B13F-DB3646FBD43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55" zoomScaleNormal="55"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米沢市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78118</v>
      </c>
      <c r="AM8" s="42"/>
      <c r="AN8" s="42"/>
      <c r="AO8" s="42"/>
      <c r="AP8" s="42"/>
      <c r="AQ8" s="42"/>
      <c r="AR8" s="42"/>
      <c r="AS8" s="42"/>
      <c r="AT8" s="35">
        <f>データ!T6</f>
        <v>548.51</v>
      </c>
      <c r="AU8" s="35"/>
      <c r="AV8" s="35"/>
      <c r="AW8" s="35"/>
      <c r="AX8" s="35"/>
      <c r="AY8" s="35"/>
      <c r="AZ8" s="35"/>
      <c r="BA8" s="35"/>
      <c r="BB8" s="35">
        <f>データ!U6</f>
        <v>142.41999999999999</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78.52</v>
      </c>
      <c r="J10" s="35"/>
      <c r="K10" s="35"/>
      <c r="L10" s="35"/>
      <c r="M10" s="35"/>
      <c r="N10" s="35"/>
      <c r="O10" s="35"/>
      <c r="P10" s="35">
        <f>データ!P6</f>
        <v>0.51</v>
      </c>
      <c r="Q10" s="35"/>
      <c r="R10" s="35"/>
      <c r="S10" s="35"/>
      <c r="T10" s="35"/>
      <c r="U10" s="35"/>
      <c r="V10" s="35"/>
      <c r="W10" s="35">
        <f>データ!Q6</f>
        <v>101.78</v>
      </c>
      <c r="X10" s="35"/>
      <c r="Y10" s="35"/>
      <c r="Z10" s="35"/>
      <c r="AA10" s="35"/>
      <c r="AB10" s="35"/>
      <c r="AC10" s="35"/>
      <c r="AD10" s="42">
        <f>データ!R6</f>
        <v>3377</v>
      </c>
      <c r="AE10" s="42"/>
      <c r="AF10" s="42"/>
      <c r="AG10" s="42"/>
      <c r="AH10" s="42"/>
      <c r="AI10" s="42"/>
      <c r="AJ10" s="42"/>
      <c r="AK10" s="2"/>
      <c r="AL10" s="42">
        <f>データ!V6</f>
        <v>396</v>
      </c>
      <c r="AM10" s="42"/>
      <c r="AN10" s="42"/>
      <c r="AO10" s="42"/>
      <c r="AP10" s="42"/>
      <c r="AQ10" s="42"/>
      <c r="AR10" s="42"/>
      <c r="AS10" s="42"/>
      <c r="AT10" s="35">
        <f>データ!W6</f>
        <v>0.33</v>
      </c>
      <c r="AU10" s="35"/>
      <c r="AV10" s="35"/>
      <c r="AW10" s="35"/>
      <c r="AX10" s="35"/>
      <c r="AY10" s="35"/>
      <c r="AZ10" s="35"/>
      <c r="BA10" s="35"/>
      <c r="BB10" s="35">
        <f>データ!X6</f>
        <v>1200</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116</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114</v>
      </c>
      <c r="BM47" s="72"/>
      <c r="BN47" s="72"/>
      <c r="BO47" s="72"/>
      <c r="BP47" s="72"/>
      <c r="BQ47" s="72"/>
      <c r="BR47" s="72"/>
      <c r="BS47" s="72"/>
      <c r="BT47" s="72"/>
      <c r="BU47" s="72"/>
      <c r="BV47" s="72"/>
      <c r="BW47" s="72"/>
      <c r="BX47" s="72"/>
      <c r="BY47" s="72"/>
      <c r="BZ47" s="7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1"/>
      <c r="BM48" s="72"/>
      <c r="BN48" s="72"/>
      <c r="BO48" s="72"/>
      <c r="BP48" s="72"/>
      <c r="BQ48" s="72"/>
      <c r="BR48" s="72"/>
      <c r="BS48" s="72"/>
      <c r="BT48" s="72"/>
      <c r="BU48" s="72"/>
      <c r="BV48" s="72"/>
      <c r="BW48" s="72"/>
      <c r="BX48" s="72"/>
      <c r="BY48" s="72"/>
      <c r="BZ48" s="7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1"/>
      <c r="BM49" s="72"/>
      <c r="BN49" s="72"/>
      <c r="BO49" s="72"/>
      <c r="BP49" s="72"/>
      <c r="BQ49" s="72"/>
      <c r="BR49" s="72"/>
      <c r="BS49" s="72"/>
      <c r="BT49" s="72"/>
      <c r="BU49" s="72"/>
      <c r="BV49" s="72"/>
      <c r="BW49" s="72"/>
      <c r="BX49" s="72"/>
      <c r="BY49" s="72"/>
      <c r="BZ49" s="7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1"/>
      <c r="BM50" s="72"/>
      <c r="BN50" s="72"/>
      <c r="BO50" s="72"/>
      <c r="BP50" s="72"/>
      <c r="BQ50" s="72"/>
      <c r="BR50" s="72"/>
      <c r="BS50" s="72"/>
      <c r="BT50" s="72"/>
      <c r="BU50" s="72"/>
      <c r="BV50" s="72"/>
      <c r="BW50" s="72"/>
      <c r="BX50" s="72"/>
      <c r="BY50" s="72"/>
      <c r="BZ50" s="7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1"/>
      <c r="BM51" s="72"/>
      <c r="BN51" s="72"/>
      <c r="BO51" s="72"/>
      <c r="BP51" s="72"/>
      <c r="BQ51" s="72"/>
      <c r="BR51" s="72"/>
      <c r="BS51" s="72"/>
      <c r="BT51" s="72"/>
      <c r="BU51" s="72"/>
      <c r="BV51" s="72"/>
      <c r="BW51" s="72"/>
      <c r="BX51" s="72"/>
      <c r="BY51" s="72"/>
      <c r="BZ51" s="7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1"/>
      <c r="BM52" s="72"/>
      <c r="BN52" s="72"/>
      <c r="BO52" s="72"/>
      <c r="BP52" s="72"/>
      <c r="BQ52" s="72"/>
      <c r="BR52" s="72"/>
      <c r="BS52" s="72"/>
      <c r="BT52" s="72"/>
      <c r="BU52" s="72"/>
      <c r="BV52" s="72"/>
      <c r="BW52" s="72"/>
      <c r="BX52" s="72"/>
      <c r="BY52" s="72"/>
      <c r="BZ52" s="7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1"/>
      <c r="BM53" s="72"/>
      <c r="BN53" s="72"/>
      <c r="BO53" s="72"/>
      <c r="BP53" s="72"/>
      <c r="BQ53" s="72"/>
      <c r="BR53" s="72"/>
      <c r="BS53" s="72"/>
      <c r="BT53" s="72"/>
      <c r="BU53" s="72"/>
      <c r="BV53" s="72"/>
      <c r="BW53" s="72"/>
      <c r="BX53" s="72"/>
      <c r="BY53" s="72"/>
      <c r="BZ53" s="7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1"/>
      <c r="BM54" s="72"/>
      <c r="BN54" s="72"/>
      <c r="BO54" s="72"/>
      <c r="BP54" s="72"/>
      <c r="BQ54" s="72"/>
      <c r="BR54" s="72"/>
      <c r="BS54" s="72"/>
      <c r="BT54" s="72"/>
      <c r="BU54" s="72"/>
      <c r="BV54" s="72"/>
      <c r="BW54" s="72"/>
      <c r="BX54" s="72"/>
      <c r="BY54" s="72"/>
      <c r="BZ54" s="7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1"/>
      <c r="BM55" s="72"/>
      <c r="BN55" s="72"/>
      <c r="BO55" s="72"/>
      <c r="BP55" s="72"/>
      <c r="BQ55" s="72"/>
      <c r="BR55" s="72"/>
      <c r="BS55" s="72"/>
      <c r="BT55" s="72"/>
      <c r="BU55" s="72"/>
      <c r="BV55" s="72"/>
      <c r="BW55" s="72"/>
      <c r="BX55" s="72"/>
      <c r="BY55" s="72"/>
      <c r="BZ55" s="7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1"/>
      <c r="BM56" s="72"/>
      <c r="BN56" s="72"/>
      <c r="BO56" s="72"/>
      <c r="BP56" s="72"/>
      <c r="BQ56" s="72"/>
      <c r="BR56" s="72"/>
      <c r="BS56" s="72"/>
      <c r="BT56" s="72"/>
      <c r="BU56" s="72"/>
      <c r="BV56" s="72"/>
      <c r="BW56" s="72"/>
      <c r="BX56" s="72"/>
      <c r="BY56" s="72"/>
      <c r="BZ56" s="7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1"/>
      <c r="BM57" s="72"/>
      <c r="BN57" s="72"/>
      <c r="BO57" s="72"/>
      <c r="BP57" s="72"/>
      <c r="BQ57" s="72"/>
      <c r="BR57" s="72"/>
      <c r="BS57" s="72"/>
      <c r="BT57" s="72"/>
      <c r="BU57" s="72"/>
      <c r="BV57" s="72"/>
      <c r="BW57" s="72"/>
      <c r="BX57" s="72"/>
      <c r="BY57" s="72"/>
      <c r="BZ57" s="7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1"/>
      <c r="BM58" s="72"/>
      <c r="BN58" s="72"/>
      <c r="BO58" s="72"/>
      <c r="BP58" s="72"/>
      <c r="BQ58" s="72"/>
      <c r="BR58" s="72"/>
      <c r="BS58" s="72"/>
      <c r="BT58" s="72"/>
      <c r="BU58" s="72"/>
      <c r="BV58" s="72"/>
      <c r="BW58" s="72"/>
      <c r="BX58" s="72"/>
      <c r="BY58" s="72"/>
      <c r="BZ58" s="7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1"/>
      <c r="BM59" s="72"/>
      <c r="BN59" s="72"/>
      <c r="BO59" s="72"/>
      <c r="BP59" s="72"/>
      <c r="BQ59" s="72"/>
      <c r="BR59" s="72"/>
      <c r="BS59" s="72"/>
      <c r="BT59" s="72"/>
      <c r="BU59" s="72"/>
      <c r="BV59" s="72"/>
      <c r="BW59" s="72"/>
      <c r="BX59" s="72"/>
      <c r="BY59" s="72"/>
      <c r="BZ59" s="7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71"/>
      <c r="BM60" s="72"/>
      <c r="BN60" s="72"/>
      <c r="BO60" s="72"/>
      <c r="BP60" s="72"/>
      <c r="BQ60" s="72"/>
      <c r="BR60" s="72"/>
      <c r="BS60" s="72"/>
      <c r="BT60" s="72"/>
      <c r="BU60" s="72"/>
      <c r="BV60" s="72"/>
      <c r="BW60" s="72"/>
      <c r="BX60" s="72"/>
      <c r="BY60" s="72"/>
      <c r="BZ60" s="7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71"/>
      <c r="BM61" s="72"/>
      <c r="BN61" s="72"/>
      <c r="BO61" s="72"/>
      <c r="BP61" s="72"/>
      <c r="BQ61" s="72"/>
      <c r="BR61" s="72"/>
      <c r="BS61" s="72"/>
      <c r="BT61" s="72"/>
      <c r="BU61" s="72"/>
      <c r="BV61" s="72"/>
      <c r="BW61" s="72"/>
      <c r="BX61" s="72"/>
      <c r="BY61" s="72"/>
      <c r="BZ61" s="7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1"/>
      <c r="BM62" s="72"/>
      <c r="BN62" s="72"/>
      <c r="BO62" s="72"/>
      <c r="BP62" s="72"/>
      <c r="BQ62" s="72"/>
      <c r="BR62" s="72"/>
      <c r="BS62" s="72"/>
      <c r="BT62" s="72"/>
      <c r="BU62" s="72"/>
      <c r="BV62" s="72"/>
      <c r="BW62" s="72"/>
      <c r="BX62" s="72"/>
      <c r="BY62" s="72"/>
      <c r="BZ62" s="7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115</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3n/U9EOZ1ooHPjykft6YY1fsl9o3RydvBDQRkShNrrbmyzh8C+SasbwjU6/1Apl/g92rw44Qqp20CP61ACrI+Q==" saltValue="p2z97DmaYyyrtbnT7dOW5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62022</v>
      </c>
      <c r="D6" s="19">
        <f t="shared" si="3"/>
        <v>46</v>
      </c>
      <c r="E6" s="19">
        <f t="shared" si="3"/>
        <v>17</v>
      </c>
      <c r="F6" s="19">
        <f t="shared" si="3"/>
        <v>5</v>
      </c>
      <c r="G6" s="19">
        <f t="shared" si="3"/>
        <v>0</v>
      </c>
      <c r="H6" s="19" t="str">
        <f t="shared" si="3"/>
        <v>山形県　米沢市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78.52</v>
      </c>
      <c r="P6" s="20">
        <f t="shared" si="3"/>
        <v>0.51</v>
      </c>
      <c r="Q6" s="20">
        <f t="shared" si="3"/>
        <v>101.78</v>
      </c>
      <c r="R6" s="20">
        <f t="shared" si="3"/>
        <v>3377</v>
      </c>
      <c r="S6" s="20">
        <f t="shared" si="3"/>
        <v>78118</v>
      </c>
      <c r="T6" s="20">
        <f t="shared" si="3"/>
        <v>548.51</v>
      </c>
      <c r="U6" s="20">
        <f t="shared" si="3"/>
        <v>142.41999999999999</v>
      </c>
      <c r="V6" s="20">
        <f t="shared" si="3"/>
        <v>396</v>
      </c>
      <c r="W6" s="20">
        <f t="shared" si="3"/>
        <v>0.33</v>
      </c>
      <c r="X6" s="20">
        <f t="shared" si="3"/>
        <v>1200</v>
      </c>
      <c r="Y6" s="21" t="str">
        <f>IF(Y7="",NA(),Y7)</f>
        <v>-</v>
      </c>
      <c r="Z6" s="21" t="str">
        <f t="shared" ref="Z6:AH6" si="4">IF(Z7="",NA(),Z7)</f>
        <v>-</v>
      </c>
      <c r="AA6" s="21">
        <f t="shared" si="4"/>
        <v>103.56</v>
      </c>
      <c r="AB6" s="21">
        <f t="shared" si="4"/>
        <v>99.64</v>
      </c>
      <c r="AC6" s="21">
        <f t="shared" si="4"/>
        <v>114.67</v>
      </c>
      <c r="AD6" s="21" t="str">
        <f t="shared" si="4"/>
        <v>-</v>
      </c>
      <c r="AE6" s="21" t="str">
        <f t="shared" si="4"/>
        <v>-</v>
      </c>
      <c r="AF6" s="21">
        <f t="shared" si="4"/>
        <v>103.6</v>
      </c>
      <c r="AG6" s="21">
        <f t="shared" si="4"/>
        <v>106.37</v>
      </c>
      <c r="AH6" s="21">
        <f t="shared" si="4"/>
        <v>106.07</v>
      </c>
      <c r="AI6" s="20" t="str">
        <f>IF(AI7="","",IF(AI7="-","【-】","【"&amp;SUBSTITUTE(TEXT(AI7,"#,##0.00"),"-","△")&amp;"】"))</f>
        <v>【104.16】</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193.99</v>
      </c>
      <c r="AR6" s="21">
        <f t="shared" si="5"/>
        <v>139.02000000000001</v>
      </c>
      <c r="AS6" s="21">
        <f t="shared" si="5"/>
        <v>132.04</v>
      </c>
      <c r="AT6" s="20" t="str">
        <f>IF(AT7="","",IF(AT7="-","【-】","【"&amp;SUBSTITUTE(TEXT(AT7,"#,##0.00"),"-","△")&amp;"】"))</f>
        <v>【128.23】</v>
      </c>
      <c r="AU6" s="21" t="str">
        <f>IF(AU7="",NA(),AU7)</f>
        <v>-</v>
      </c>
      <c r="AV6" s="21" t="str">
        <f t="shared" ref="AV6:BD6" si="6">IF(AV7="",NA(),AV7)</f>
        <v>-</v>
      </c>
      <c r="AW6" s="21">
        <f t="shared" si="6"/>
        <v>34.01</v>
      </c>
      <c r="AX6" s="21">
        <f t="shared" si="6"/>
        <v>35.39</v>
      </c>
      <c r="AY6" s="21">
        <f t="shared" si="6"/>
        <v>-5.52</v>
      </c>
      <c r="AZ6" s="21" t="str">
        <f t="shared" si="6"/>
        <v>-</v>
      </c>
      <c r="BA6" s="21" t="str">
        <f t="shared" si="6"/>
        <v>-</v>
      </c>
      <c r="BB6" s="21">
        <f t="shared" si="6"/>
        <v>26.99</v>
      </c>
      <c r="BC6" s="21">
        <f t="shared" si="6"/>
        <v>29.13</v>
      </c>
      <c r="BD6" s="21">
        <f t="shared" si="6"/>
        <v>35.69</v>
      </c>
      <c r="BE6" s="20" t="str">
        <f>IF(BE7="","",IF(BE7="-","【-】","【"&amp;SUBSTITUTE(TEXT(BE7,"#,##0.00"),"-","△")&amp;"】"))</f>
        <v>【34.77】</v>
      </c>
      <c r="BF6" s="21" t="str">
        <f>IF(BF7="",NA(),BF7)</f>
        <v>-</v>
      </c>
      <c r="BG6" s="21" t="str">
        <f t="shared" ref="BG6:BO6" si="7">IF(BG7="",NA(),BG7)</f>
        <v>-</v>
      </c>
      <c r="BH6" s="21">
        <f t="shared" si="7"/>
        <v>3161.27</v>
      </c>
      <c r="BI6" s="21">
        <f t="shared" si="7"/>
        <v>2853.12</v>
      </c>
      <c r="BJ6" s="21">
        <f t="shared" si="7"/>
        <v>2498.5700000000002</v>
      </c>
      <c r="BK6" s="21" t="str">
        <f t="shared" si="7"/>
        <v>-</v>
      </c>
      <c r="BL6" s="21" t="str">
        <f t="shared" si="7"/>
        <v>-</v>
      </c>
      <c r="BM6" s="21">
        <f t="shared" si="7"/>
        <v>826.83</v>
      </c>
      <c r="BN6" s="21">
        <f t="shared" si="7"/>
        <v>867.83</v>
      </c>
      <c r="BO6" s="21">
        <f t="shared" si="7"/>
        <v>791.76</v>
      </c>
      <c r="BP6" s="20" t="str">
        <f>IF(BP7="","",IF(BP7="-","【-】","【"&amp;SUBSTITUTE(TEXT(BP7,"#,##0.00"),"-","△")&amp;"】"))</f>
        <v>【786.37】</v>
      </c>
      <c r="BQ6" s="21" t="str">
        <f>IF(BQ7="",NA(),BQ7)</f>
        <v>-</v>
      </c>
      <c r="BR6" s="21" t="str">
        <f t="shared" ref="BR6:BZ6" si="8">IF(BR7="",NA(),BR7)</f>
        <v>-</v>
      </c>
      <c r="BS6" s="21">
        <f t="shared" si="8"/>
        <v>66.84</v>
      </c>
      <c r="BT6" s="21">
        <f t="shared" si="8"/>
        <v>84.76</v>
      </c>
      <c r="BU6" s="21">
        <f t="shared" si="8"/>
        <v>84.57</v>
      </c>
      <c r="BV6" s="21" t="str">
        <f t="shared" si="8"/>
        <v>-</v>
      </c>
      <c r="BW6" s="21" t="str">
        <f t="shared" si="8"/>
        <v>-</v>
      </c>
      <c r="BX6" s="21">
        <f t="shared" si="8"/>
        <v>57.31</v>
      </c>
      <c r="BY6" s="21">
        <f t="shared" si="8"/>
        <v>57.08</v>
      </c>
      <c r="BZ6" s="21">
        <f t="shared" si="8"/>
        <v>56.26</v>
      </c>
      <c r="CA6" s="20" t="str">
        <f>IF(CA7="","",IF(CA7="-","【-】","【"&amp;SUBSTITUTE(TEXT(CA7,"#,##0.00"),"-","△")&amp;"】"))</f>
        <v>【60.65】</v>
      </c>
      <c r="CB6" s="21" t="str">
        <f>IF(CB7="",NA(),CB7)</f>
        <v>-</v>
      </c>
      <c r="CC6" s="21" t="str">
        <f t="shared" ref="CC6:CK6" si="9">IF(CC7="",NA(),CC7)</f>
        <v>-</v>
      </c>
      <c r="CD6" s="21">
        <f t="shared" si="9"/>
        <v>250.62</v>
      </c>
      <c r="CE6" s="21">
        <f t="shared" si="9"/>
        <v>196.51</v>
      </c>
      <c r="CF6" s="21">
        <f t="shared" si="9"/>
        <v>197.83</v>
      </c>
      <c r="CG6" s="21" t="str">
        <f t="shared" si="9"/>
        <v>-</v>
      </c>
      <c r="CH6" s="21" t="str">
        <f t="shared" si="9"/>
        <v>-</v>
      </c>
      <c r="CI6" s="21">
        <f t="shared" si="9"/>
        <v>273.52</v>
      </c>
      <c r="CJ6" s="21">
        <f t="shared" si="9"/>
        <v>274.99</v>
      </c>
      <c r="CK6" s="21">
        <f t="shared" si="9"/>
        <v>282.08999999999997</v>
      </c>
      <c r="CL6" s="20" t="str">
        <f>IF(CL7="","",IF(CL7="-","【-】","【"&amp;SUBSTITUTE(TEXT(CL7,"#,##0.00"),"-","△")&amp;"】"))</f>
        <v>【256.97】</v>
      </c>
      <c r="CM6" s="21" t="str">
        <f>IF(CM7="",NA(),CM7)</f>
        <v>-</v>
      </c>
      <c r="CN6" s="21" t="str">
        <f t="shared" ref="CN6:CV6" si="10">IF(CN7="",NA(),CN7)</f>
        <v>-</v>
      </c>
      <c r="CO6" s="21">
        <f t="shared" si="10"/>
        <v>32.619999999999997</v>
      </c>
      <c r="CP6" s="21">
        <f t="shared" si="10"/>
        <v>31.54</v>
      </c>
      <c r="CQ6" s="21">
        <f t="shared" si="10"/>
        <v>30.82</v>
      </c>
      <c r="CR6" s="21" t="str">
        <f t="shared" si="10"/>
        <v>-</v>
      </c>
      <c r="CS6" s="21" t="str">
        <f t="shared" si="10"/>
        <v>-</v>
      </c>
      <c r="CT6" s="21">
        <f t="shared" si="10"/>
        <v>50.14</v>
      </c>
      <c r="CU6" s="21">
        <f t="shared" si="10"/>
        <v>54.83</v>
      </c>
      <c r="CV6" s="21">
        <f t="shared" si="10"/>
        <v>66.53</v>
      </c>
      <c r="CW6" s="20" t="str">
        <f>IF(CW7="","",IF(CW7="-","【-】","【"&amp;SUBSTITUTE(TEXT(CW7,"#,##0.00"),"-","△")&amp;"】"))</f>
        <v>【61.14】</v>
      </c>
      <c r="CX6" s="21" t="str">
        <f>IF(CX7="",NA(),CX7)</f>
        <v>-</v>
      </c>
      <c r="CY6" s="21" t="str">
        <f t="shared" ref="CY6:DG6" si="11">IF(CY7="",NA(),CY7)</f>
        <v>-</v>
      </c>
      <c r="CZ6" s="21">
        <f t="shared" si="11"/>
        <v>87.8</v>
      </c>
      <c r="DA6" s="21">
        <f t="shared" si="11"/>
        <v>87.81</v>
      </c>
      <c r="DB6" s="21">
        <f t="shared" si="11"/>
        <v>87.88</v>
      </c>
      <c r="DC6" s="21" t="str">
        <f t="shared" si="11"/>
        <v>-</v>
      </c>
      <c r="DD6" s="21" t="str">
        <f t="shared" si="11"/>
        <v>-</v>
      </c>
      <c r="DE6" s="21">
        <f t="shared" si="11"/>
        <v>84.98</v>
      </c>
      <c r="DF6" s="21">
        <f t="shared" si="11"/>
        <v>84.7</v>
      </c>
      <c r="DG6" s="21">
        <f t="shared" si="11"/>
        <v>84.67</v>
      </c>
      <c r="DH6" s="20" t="str">
        <f>IF(DH7="","",IF(DH7="-","【-】","【"&amp;SUBSTITUTE(TEXT(DH7,"#,##0.00"),"-","△")&amp;"】"))</f>
        <v>【86.91】</v>
      </c>
      <c r="DI6" s="21" t="str">
        <f>IF(DI7="",NA(),DI7)</f>
        <v>-</v>
      </c>
      <c r="DJ6" s="21" t="str">
        <f t="shared" ref="DJ6:DR6" si="12">IF(DJ7="",NA(),DJ7)</f>
        <v>-</v>
      </c>
      <c r="DK6" s="21">
        <f t="shared" si="12"/>
        <v>3.57</v>
      </c>
      <c r="DL6" s="21">
        <f t="shared" si="12"/>
        <v>7.14</v>
      </c>
      <c r="DM6" s="21">
        <f t="shared" si="12"/>
        <v>9.92</v>
      </c>
      <c r="DN6" s="21" t="str">
        <f t="shared" si="12"/>
        <v>-</v>
      </c>
      <c r="DO6" s="21" t="str">
        <f t="shared" si="12"/>
        <v>-</v>
      </c>
      <c r="DP6" s="21">
        <f t="shared" si="12"/>
        <v>23.06</v>
      </c>
      <c r="DQ6" s="21">
        <f t="shared" si="12"/>
        <v>20.34</v>
      </c>
      <c r="DR6" s="21">
        <f t="shared" si="12"/>
        <v>21.85</v>
      </c>
      <c r="DS6" s="20" t="str">
        <f>IF(DS7="","",IF(DS7="-","【-】","【"&amp;SUBSTITUTE(TEXT(DS7,"#,##0.00"),"-","△")&amp;"】"))</f>
        <v>【24.95】</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0.02</v>
      </c>
      <c r="EM6" s="21">
        <f t="shared" si="14"/>
        <v>0.25</v>
      </c>
      <c r="EN6" s="21">
        <f t="shared" si="14"/>
        <v>0.05</v>
      </c>
      <c r="EO6" s="20" t="str">
        <f>IF(EO7="","",IF(EO7="-","【-】","【"&amp;SUBSTITUTE(TEXT(EO7,"#,##0.00"),"-","△")&amp;"】"))</f>
        <v>【0.03】</v>
      </c>
    </row>
    <row r="7" spans="1:148" s="22" customFormat="1" x14ac:dyDescent="0.15">
      <c r="A7" s="14"/>
      <c r="B7" s="23">
        <v>2021</v>
      </c>
      <c r="C7" s="23">
        <v>62022</v>
      </c>
      <c r="D7" s="23">
        <v>46</v>
      </c>
      <c r="E7" s="23">
        <v>17</v>
      </c>
      <c r="F7" s="23">
        <v>5</v>
      </c>
      <c r="G7" s="23">
        <v>0</v>
      </c>
      <c r="H7" s="23" t="s">
        <v>96</v>
      </c>
      <c r="I7" s="23" t="s">
        <v>97</v>
      </c>
      <c r="J7" s="23" t="s">
        <v>98</v>
      </c>
      <c r="K7" s="23" t="s">
        <v>99</v>
      </c>
      <c r="L7" s="23" t="s">
        <v>100</v>
      </c>
      <c r="M7" s="23" t="s">
        <v>101</v>
      </c>
      <c r="N7" s="24" t="s">
        <v>102</v>
      </c>
      <c r="O7" s="24">
        <v>78.52</v>
      </c>
      <c r="P7" s="24">
        <v>0.51</v>
      </c>
      <c r="Q7" s="24">
        <v>101.78</v>
      </c>
      <c r="R7" s="24">
        <v>3377</v>
      </c>
      <c r="S7" s="24">
        <v>78118</v>
      </c>
      <c r="T7" s="24">
        <v>548.51</v>
      </c>
      <c r="U7" s="24">
        <v>142.41999999999999</v>
      </c>
      <c r="V7" s="24">
        <v>396</v>
      </c>
      <c r="W7" s="24">
        <v>0.33</v>
      </c>
      <c r="X7" s="24">
        <v>1200</v>
      </c>
      <c r="Y7" s="24" t="s">
        <v>102</v>
      </c>
      <c r="Z7" s="24" t="s">
        <v>102</v>
      </c>
      <c r="AA7" s="24">
        <v>103.56</v>
      </c>
      <c r="AB7" s="24">
        <v>99.64</v>
      </c>
      <c r="AC7" s="24">
        <v>114.67</v>
      </c>
      <c r="AD7" s="24" t="s">
        <v>102</v>
      </c>
      <c r="AE7" s="24" t="s">
        <v>102</v>
      </c>
      <c r="AF7" s="24">
        <v>103.6</v>
      </c>
      <c r="AG7" s="24">
        <v>106.37</v>
      </c>
      <c r="AH7" s="24">
        <v>106.07</v>
      </c>
      <c r="AI7" s="24">
        <v>104.16</v>
      </c>
      <c r="AJ7" s="24" t="s">
        <v>102</v>
      </c>
      <c r="AK7" s="24" t="s">
        <v>102</v>
      </c>
      <c r="AL7" s="24">
        <v>0</v>
      </c>
      <c r="AM7" s="24">
        <v>0</v>
      </c>
      <c r="AN7" s="24">
        <v>0</v>
      </c>
      <c r="AO7" s="24" t="s">
        <v>102</v>
      </c>
      <c r="AP7" s="24" t="s">
        <v>102</v>
      </c>
      <c r="AQ7" s="24">
        <v>193.99</v>
      </c>
      <c r="AR7" s="24">
        <v>139.02000000000001</v>
      </c>
      <c r="AS7" s="24">
        <v>132.04</v>
      </c>
      <c r="AT7" s="24">
        <v>128.22999999999999</v>
      </c>
      <c r="AU7" s="24" t="s">
        <v>102</v>
      </c>
      <c r="AV7" s="24" t="s">
        <v>102</v>
      </c>
      <c r="AW7" s="24">
        <v>34.01</v>
      </c>
      <c r="AX7" s="24">
        <v>35.39</v>
      </c>
      <c r="AY7" s="24">
        <v>-5.52</v>
      </c>
      <c r="AZ7" s="24" t="s">
        <v>102</v>
      </c>
      <c r="BA7" s="24" t="s">
        <v>102</v>
      </c>
      <c r="BB7" s="24">
        <v>26.99</v>
      </c>
      <c r="BC7" s="24">
        <v>29.13</v>
      </c>
      <c r="BD7" s="24">
        <v>35.69</v>
      </c>
      <c r="BE7" s="24">
        <v>34.770000000000003</v>
      </c>
      <c r="BF7" s="24" t="s">
        <v>102</v>
      </c>
      <c r="BG7" s="24" t="s">
        <v>102</v>
      </c>
      <c r="BH7" s="24">
        <v>3161.27</v>
      </c>
      <c r="BI7" s="24">
        <v>2853.12</v>
      </c>
      <c r="BJ7" s="24">
        <v>2498.5700000000002</v>
      </c>
      <c r="BK7" s="24" t="s">
        <v>102</v>
      </c>
      <c r="BL7" s="24" t="s">
        <v>102</v>
      </c>
      <c r="BM7" s="24">
        <v>826.83</v>
      </c>
      <c r="BN7" s="24">
        <v>867.83</v>
      </c>
      <c r="BO7" s="24">
        <v>791.76</v>
      </c>
      <c r="BP7" s="24">
        <v>786.37</v>
      </c>
      <c r="BQ7" s="24" t="s">
        <v>102</v>
      </c>
      <c r="BR7" s="24" t="s">
        <v>102</v>
      </c>
      <c r="BS7" s="24">
        <v>66.84</v>
      </c>
      <c r="BT7" s="24">
        <v>84.76</v>
      </c>
      <c r="BU7" s="24">
        <v>84.57</v>
      </c>
      <c r="BV7" s="24" t="s">
        <v>102</v>
      </c>
      <c r="BW7" s="24" t="s">
        <v>102</v>
      </c>
      <c r="BX7" s="24">
        <v>57.31</v>
      </c>
      <c r="BY7" s="24">
        <v>57.08</v>
      </c>
      <c r="BZ7" s="24">
        <v>56.26</v>
      </c>
      <c r="CA7" s="24">
        <v>60.65</v>
      </c>
      <c r="CB7" s="24" t="s">
        <v>102</v>
      </c>
      <c r="CC7" s="24" t="s">
        <v>102</v>
      </c>
      <c r="CD7" s="24">
        <v>250.62</v>
      </c>
      <c r="CE7" s="24">
        <v>196.51</v>
      </c>
      <c r="CF7" s="24">
        <v>197.83</v>
      </c>
      <c r="CG7" s="24" t="s">
        <v>102</v>
      </c>
      <c r="CH7" s="24" t="s">
        <v>102</v>
      </c>
      <c r="CI7" s="24">
        <v>273.52</v>
      </c>
      <c r="CJ7" s="24">
        <v>274.99</v>
      </c>
      <c r="CK7" s="24">
        <v>282.08999999999997</v>
      </c>
      <c r="CL7" s="24">
        <v>256.97000000000003</v>
      </c>
      <c r="CM7" s="24" t="s">
        <v>102</v>
      </c>
      <c r="CN7" s="24" t="s">
        <v>102</v>
      </c>
      <c r="CO7" s="24">
        <v>32.619999999999997</v>
      </c>
      <c r="CP7" s="24">
        <v>31.54</v>
      </c>
      <c r="CQ7" s="24">
        <v>30.82</v>
      </c>
      <c r="CR7" s="24" t="s">
        <v>102</v>
      </c>
      <c r="CS7" s="24" t="s">
        <v>102</v>
      </c>
      <c r="CT7" s="24">
        <v>50.14</v>
      </c>
      <c r="CU7" s="24">
        <v>54.83</v>
      </c>
      <c r="CV7" s="24">
        <v>66.53</v>
      </c>
      <c r="CW7" s="24">
        <v>61.14</v>
      </c>
      <c r="CX7" s="24" t="s">
        <v>102</v>
      </c>
      <c r="CY7" s="24" t="s">
        <v>102</v>
      </c>
      <c r="CZ7" s="24">
        <v>87.8</v>
      </c>
      <c r="DA7" s="24">
        <v>87.81</v>
      </c>
      <c r="DB7" s="24">
        <v>87.88</v>
      </c>
      <c r="DC7" s="24" t="s">
        <v>102</v>
      </c>
      <c r="DD7" s="24" t="s">
        <v>102</v>
      </c>
      <c r="DE7" s="24">
        <v>84.98</v>
      </c>
      <c r="DF7" s="24">
        <v>84.7</v>
      </c>
      <c r="DG7" s="24">
        <v>84.67</v>
      </c>
      <c r="DH7" s="24">
        <v>86.91</v>
      </c>
      <c r="DI7" s="24" t="s">
        <v>102</v>
      </c>
      <c r="DJ7" s="24" t="s">
        <v>102</v>
      </c>
      <c r="DK7" s="24">
        <v>3.57</v>
      </c>
      <c r="DL7" s="24">
        <v>7.14</v>
      </c>
      <c r="DM7" s="24">
        <v>9.92</v>
      </c>
      <c r="DN7" s="24" t="s">
        <v>102</v>
      </c>
      <c r="DO7" s="24" t="s">
        <v>102</v>
      </c>
      <c r="DP7" s="24">
        <v>23.06</v>
      </c>
      <c r="DQ7" s="24">
        <v>20.34</v>
      </c>
      <c r="DR7" s="24">
        <v>21.85</v>
      </c>
      <c r="DS7" s="24">
        <v>24.95</v>
      </c>
      <c r="DT7" s="24" t="s">
        <v>102</v>
      </c>
      <c r="DU7" s="24" t="s">
        <v>102</v>
      </c>
      <c r="DV7" s="24">
        <v>0</v>
      </c>
      <c r="DW7" s="24">
        <v>0</v>
      </c>
      <c r="DX7" s="24">
        <v>0</v>
      </c>
      <c r="DY7" s="24" t="s">
        <v>102</v>
      </c>
      <c r="DZ7" s="24" t="s">
        <v>102</v>
      </c>
      <c r="EA7" s="24">
        <v>0</v>
      </c>
      <c r="EB7" s="24">
        <v>0</v>
      </c>
      <c r="EC7" s="24">
        <v>0</v>
      </c>
      <c r="ED7" s="24">
        <v>0</v>
      </c>
      <c r="EE7" s="24" t="s">
        <v>102</v>
      </c>
      <c r="EF7" s="24" t="s">
        <v>102</v>
      </c>
      <c r="EG7" s="24">
        <v>0</v>
      </c>
      <c r="EH7" s="24">
        <v>0</v>
      </c>
      <c r="EI7" s="24">
        <v>0</v>
      </c>
      <c r="EJ7" s="24" t="s">
        <v>102</v>
      </c>
      <c r="EK7" s="24" t="s">
        <v>102</v>
      </c>
      <c r="EL7" s="24">
        <v>0.02</v>
      </c>
      <c r="EM7" s="24">
        <v>0.25</v>
      </c>
      <c r="EN7" s="24">
        <v>0.05</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安孫子 美穂</cp:lastModifiedBy>
  <cp:lastPrinted>2023-01-18T02:49:42Z</cp:lastPrinted>
  <dcterms:created xsi:type="dcterms:W3CDTF">2022-12-01T01:32:44Z</dcterms:created>
  <dcterms:modified xsi:type="dcterms:W3CDTF">2023-01-18T23:52:24Z</dcterms:modified>
  <cp:category/>
</cp:coreProperties>
</file>