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626\Desktop\040106_公営企業に係る「経営比較分析表」（令和２年度決算）の分析について\"/>
    </mc:Choice>
  </mc:AlternateContent>
  <workbookProtection workbookAlgorithmName="SHA-512" workbookHashValue="yJId9gBGs8Jlq7lJBgYkzoiHzsO3qZ39mqrh9u3lnOSq7VH55EsM1DQl7Zi9zeycbkknxz9gjceqwN5sVftZLA==" workbookSaltValue="p8eR4hWSQ7XpbUKBfWLdn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<sst xmlns="http://schemas.openxmlformats.org/spreadsheetml/2006/main" count="236" uniqueCount="119">
  <si>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</si>
  <si>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</si>
  <si>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</si>
  <si>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</si>
  <si>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</si>
  <si>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</si>
  <si>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</si>
  <si>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</si>
  <si>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</si>
  <si>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</si>
  <si>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</si>
  <si>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</si>
  <si>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</si>
  <si>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</si>
  <si>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</si>
  <si>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</si>
  <si>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</si>
  <si>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</si>
  <si>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</si>
  <si>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</si>
  <si>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</si>
  <si>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</si>
  <si>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</si>
  <si>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</si>
  <si>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</si>
  <si>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</si>
  <si>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</si>
  <si>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</si>
  <si>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</si>
  <si>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</si>
  <si>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</si>
  <si>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</si>
  <si>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</si>
  <si>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</si>
  <si>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</si>
  <si>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</si>
  <si>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</si>
  <si>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</si>
  <si>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</si>
  <si>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</si>
  <si>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</si>
  <si>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</si>
  <si>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</si>
  <si>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</si>
  <si>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</si>
  <si>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</si>
  <si>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</si>
  <si>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</si>
  <si>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</si>
  <si>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</si>
  <si>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</si>
  <si>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</si>
  <si>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</si>
  <si>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</si>
  <si>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</si>
  <si>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</si>
  <si>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</si>
  <si>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</si>
  <si>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</si>
  <si>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</si>
  <si>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</si>
  <si>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</si>
  <si>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</si>
  <si>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</si>
  <si>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</si>
  <si>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</si>
  <si>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</si>
  <si>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</si>
  <si>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</si>
  <si>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</si>
  <si>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</si>
  <si>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</si>
  <si>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</si>
  <si>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</si>
  <si>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</si>
  <si>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</si>
  <si>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</si>
  <si>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</si>
  <si>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</si>
  <si>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</si>
  <si>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</si>
  <si>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</si>
  <si>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</si>
  <si>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</si>
  <si>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</si>
  <si>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</si>
  <si>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</si>
  <si>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</si>
  <si>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</si>
  <si>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</si>
  <si>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</si>
  <si>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</si>
  <si>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</si>
  <si>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</si>
  <si>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</si>
  <si>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</si>
  <si>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</si>
  <si>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</si>
  <si>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小国町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</si>
  <si>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</si>
  <si>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</si>
  <si>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</si>
  <si>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</si>
  <si>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</si>
  <si>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</si>
  <si>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</si>
  <si>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</si>
  <si>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</si>
  <si>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</si>
  <si>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</si>
  <si>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</si>
  <si>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</si>
  <si>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</si>
  <si>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</si>
  <si>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</si>
  <si>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</si>
  <si>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＜収益＞
　①収益的収支比率は、依然として地方債償還金額が大きく、その多くに一般会計繰入金を充てているため、全体として100％を下回る状況が続いている。⑤経費回収率は過年に引き続き使用料収入だけでは賄えない状況であるものの、令和2年度に関しては維持管理費の削減および使用料収入の増額により、類似団体平均値を上回っている。未納対策を含めた適正な使用料収入の確保と汚水処理費用の削減に努めていく。
＜企業債残高＞
　④企業債残高は類似団体平均値を下回っているが、年度により増減があるため、事業の平準化を図り、適切な経営を続けていきたい。
＜汚水処理原価＞
　類似団体平均値よりも低い数値で推移している一因として、人口減少に伴う有収水量の減少が考えられる。下水道加入促進に向けた施策の見直しを検討したい。
＜施設利用＞
　類似団体平均値よりも高い水準を維持しているが、雨天時の処理水量が不明水流入により増加することもあるため、対策を強化し、適正な施設利用率の向上を図っていく。
＜水洗化率＞
　類似団体平均値よりも低い状況で推移しているため、水洗化率の向上に向けて施策の検討を進めたい。</t>
    <rPh sb="1" eb="3">
      <t>シュウエキ</t>
    </rPh>
    <rPh sb="7" eb="10">
      <t>シュウエキテキ</t>
    </rPh>
    <rPh sb="10" eb="12">
      <t>シュウシ</t>
    </rPh>
    <rPh sb="12" eb="14">
      <t>ヒリツ</t>
    </rPh>
    <rPh sb="16" eb="18">
      <t>イゼン</t>
    </rPh>
    <rPh sb="21" eb="24">
      <t>チホウサイ</t>
    </rPh>
    <rPh sb="24" eb="26">
      <t>ショウカン</t>
    </rPh>
    <rPh sb="26" eb="28">
      <t>キンガク</t>
    </rPh>
    <rPh sb="29" eb="30">
      <t>オオ</t>
    </rPh>
    <rPh sb="35" eb="36">
      <t>オオ</t>
    </rPh>
    <rPh sb="38" eb="40">
      <t>イッパン</t>
    </rPh>
    <rPh sb="40" eb="42">
      <t>カイケイ</t>
    </rPh>
    <rPh sb="42" eb="45">
      <t>クリイレキン</t>
    </rPh>
    <rPh sb="46" eb="47">
      <t>ア</t>
    </rPh>
    <rPh sb="54" eb="56">
      <t>ゼンタイ</t>
    </rPh>
    <rPh sb="64" eb="66">
      <t>シタマワ</t>
    </rPh>
    <rPh sb="67" eb="69">
      <t>ジョウキョウ</t>
    </rPh>
    <rPh sb="70" eb="71">
      <t>ツヅ</t>
    </rPh>
    <rPh sb="77" eb="79">
      <t>ケイヒ</t>
    </rPh>
    <rPh sb="79" eb="82">
      <t>カイシュウリツ</t>
    </rPh>
    <rPh sb="83" eb="85">
      <t>カネン</t>
    </rPh>
    <rPh sb="86" eb="87">
      <t>ヒ</t>
    </rPh>
    <rPh sb="88" eb="89">
      <t>ツヅ</t>
    </rPh>
    <rPh sb="90" eb="93">
      <t>シヨウリョウ</t>
    </rPh>
    <rPh sb="93" eb="95">
      <t>シュウニュウ</t>
    </rPh>
    <rPh sb="99" eb="100">
      <t>マカナ</t>
    </rPh>
    <rPh sb="103" eb="105">
      <t>ジョウキョウ</t>
    </rPh>
    <rPh sb="112" eb="114">
      <t>レイワ</t>
    </rPh>
    <rPh sb="118" eb="119">
      <t>カン</t>
    </rPh>
    <rPh sb="122" eb="124">
      <t>イジ</t>
    </rPh>
    <rPh sb="124" eb="127">
      <t>カンリヒ</t>
    </rPh>
    <rPh sb="128" eb="130">
      <t>サクゲン</t>
    </rPh>
    <rPh sb="133" eb="136">
      <t>シヨウリョウ</t>
    </rPh>
    <rPh sb="136" eb="138">
      <t>シュウニュウ</t>
    </rPh>
    <rPh sb="139" eb="141">
      <t>ゾウガク</t>
    </rPh>
    <rPh sb="145" eb="147">
      <t>ルイジ</t>
    </rPh>
    <rPh sb="147" eb="149">
      <t>ダンタイ</t>
    </rPh>
    <rPh sb="149" eb="151">
      <t>ヘイキン</t>
    </rPh>
    <rPh sb="151" eb="152">
      <t>アタイ</t>
    </rPh>
    <rPh sb="153" eb="155">
      <t>ウワマワ</t>
    </rPh>
    <rPh sb="160" eb="162">
      <t>ミノウ</t>
    </rPh>
    <rPh sb="162" eb="164">
      <t>タイサク</t>
    </rPh>
    <rPh sb="165" eb="166">
      <t>フク</t>
    </rPh>
    <rPh sb="168" eb="170">
      <t>テキセイ</t>
    </rPh>
    <rPh sb="171" eb="174">
      <t>シヨウリョウ</t>
    </rPh>
    <rPh sb="174" eb="176">
      <t>シュウニュウ</t>
    </rPh>
    <rPh sb="177" eb="179">
      <t>カクホ</t>
    </rPh>
    <rPh sb="180" eb="182">
      <t>オスイ</t>
    </rPh>
    <rPh sb="182" eb="184">
      <t>ショリ</t>
    </rPh>
    <rPh sb="184" eb="186">
      <t>ヒヨウ</t>
    </rPh>
    <rPh sb="187" eb="189">
      <t>サクゲン</t>
    </rPh>
    <rPh sb="190" eb="191">
      <t>ツト</t>
    </rPh>
    <rPh sb="198" eb="201">
      <t>キギョウサイ</t>
    </rPh>
    <rPh sb="201" eb="203">
      <t>ザンダカ</t>
    </rPh>
    <rPh sb="207" eb="210">
      <t>キギョウサイ</t>
    </rPh>
    <rPh sb="210" eb="212">
      <t>ザンダカ</t>
    </rPh>
    <rPh sb="213" eb="215">
      <t>ルイジ</t>
    </rPh>
    <rPh sb="215" eb="217">
      <t>ダンタイ</t>
    </rPh>
    <rPh sb="217" eb="220">
      <t>ヘイキンチ</t>
    </rPh>
    <rPh sb="221" eb="223">
      <t>シタマワ</t>
    </rPh>
    <rPh sb="229" eb="231">
      <t>ネンド</t>
    </rPh>
    <rPh sb="234" eb="236">
      <t>ゾウゲン</t>
    </rPh>
    <rPh sb="242" eb="244">
      <t>ジギョウ</t>
    </rPh>
    <rPh sb="245" eb="248">
      <t>ヘイジュンカ</t>
    </rPh>
    <rPh sb="249" eb="250">
      <t>ハカ</t>
    </rPh>
    <rPh sb="252" eb="254">
      <t>テキセツ</t>
    </rPh>
    <rPh sb="255" eb="257">
      <t>ケイエイ</t>
    </rPh>
    <rPh sb="258" eb="259">
      <t>ツヅ</t>
    </rPh>
    <rPh sb="268" eb="270">
      <t>オスイ</t>
    </rPh>
    <rPh sb="270" eb="272">
      <t>ショリ</t>
    </rPh>
    <rPh sb="272" eb="274">
      <t>ゲンカ</t>
    </rPh>
    <rPh sb="277" eb="279">
      <t>ルイジ</t>
    </rPh>
    <rPh sb="279" eb="281">
      <t>ダンタイ</t>
    </rPh>
    <rPh sb="281" eb="284">
      <t>ヘイキンチ</t>
    </rPh>
    <rPh sb="287" eb="288">
      <t>ヒク</t>
    </rPh>
    <rPh sb="289" eb="291">
      <t>スウチ</t>
    </rPh>
    <rPh sb="292" eb="294">
      <t>スイイ</t>
    </rPh>
    <rPh sb="298" eb="300">
      <t>イチイン</t>
    </rPh>
    <rPh sb="304" eb="306">
      <t>ジンコウ</t>
    </rPh>
    <rPh sb="306" eb="308">
      <t>ゲンショウ</t>
    </rPh>
    <rPh sb="309" eb="310">
      <t>トモナ</t>
    </rPh>
    <rPh sb="311" eb="313">
      <t>ユウシュウ</t>
    </rPh>
    <rPh sb="313" eb="315">
      <t>スイリョウ</t>
    </rPh>
    <rPh sb="316" eb="318">
      <t>ゲンショウ</t>
    </rPh>
    <rPh sb="319" eb="320">
      <t>カンガ</t>
    </rPh>
    <rPh sb="325" eb="328">
      <t>ゲスイドウ</t>
    </rPh>
    <rPh sb="328" eb="330">
      <t>カニュウ</t>
    </rPh>
    <rPh sb="330" eb="332">
      <t>ソクシン</t>
    </rPh>
    <rPh sb="333" eb="334">
      <t>ム</t>
    </rPh>
    <rPh sb="336" eb="338">
      <t>シサク</t>
    </rPh>
    <rPh sb="339" eb="341">
      <t>ミナオ</t>
    </rPh>
    <rPh sb="343" eb="345">
      <t>ケントウ</t>
    </rPh>
    <rPh sb="351" eb="353">
      <t>シセツ</t>
    </rPh>
    <rPh sb="353" eb="355">
      <t>リヨウ</t>
    </rPh>
    <rPh sb="358" eb="360">
      <t>ルイジ</t>
    </rPh>
    <rPh sb="360" eb="362">
      <t>ダンタイ</t>
    </rPh>
    <rPh sb="362" eb="365">
      <t>ヘイキンチ</t>
    </rPh>
    <rPh sb="368" eb="369">
      <t>タカ</t>
    </rPh>
    <rPh sb="370" eb="372">
      <t>スイジュン</t>
    </rPh>
    <rPh sb="373" eb="375">
      <t>イジ</t>
    </rPh>
    <rPh sb="381" eb="384">
      <t>ウテンジ</t>
    </rPh>
    <rPh sb="385" eb="387">
      <t>ショリ</t>
    </rPh>
    <rPh sb="387" eb="389">
      <t>スイリョウ</t>
    </rPh>
    <rPh sb="390" eb="392">
      <t>フメイ</t>
    </rPh>
    <rPh sb="392" eb="393">
      <t>スイ</t>
    </rPh>
    <rPh sb="393" eb="395">
      <t>リュウニュウ</t>
    </rPh>
    <rPh sb="398" eb="400">
      <t>ゾウカ</t>
    </rPh>
    <rPh sb="410" eb="412">
      <t>タイサク</t>
    </rPh>
    <rPh sb="413" eb="415">
      <t>キョウカ</t>
    </rPh>
    <rPh sb="417" eb="419">
      <t>テキセイ</t>
    </rPh>
    <rPh sb="420" eb="422">
      <t>シセツ</t>
    </rPh>
    <rPh sb="422" eb="424">
      <t>リヨウ</t>
    </rPh>
    <rPh sb="424" eb="425">
      <t>リツ</t>
    </rPh>
    <rPh sb="426" eb="428">
      <t>コウジョウ</t>
    </rPh>
    <rPh sb="429" eb="430">
      <t>ハカ</t>
    </rPh>
    <rPh sb="437" eb="440">
      <t>スイセンカ</t>
    </rPh>
    <rPh sb="440" eb="441">
      <t>リツ</t>
    </rPh>
    <rPh sb="444" eb="446">
      <t>ルイジ</t>
    </rPh>
    <rPh sb="446" eb="448">
      <t>ダンタイ</t>
    </rPh>
    <rPh sb="448" eb="451">
      <t>ヘイキンチ</t>
    </rPh>
    <rPh sb="454" eb="455">
      <t>ヒク</t>
    </rPh>
    <rPh sb="456" eb="458">
      <t>ジョウキョウ</t>
    </rPh>
    <rPh sb="459" eb="461">
      <t>スイイ</t>
    </rPh>
    <rPh sb="468" eb="471">
      <t>スイセンカ</t>
    </rPh>
    <rPh sb="471" eb="472">
      <t>リツ</t>
    </rPh>
    <rPh sb="473" eb="475">
      <t>コウジョウ</t>
    </rPh>
    <rPh sb="476" eb="477">
      <t>ム</t>
    </rPh>
    <rPh sb="479" eb="481">
      <t>シサク</t>
    </rPh>
    <rPh sb="482" eb="484">
      <t>ケントウ</t>
    </rPh>
    <rPh sb="485" eb="486">
      <t>スス</t>
    </rPh>
    <phoneticPr fontId="4"/>
  </si>
  <si>
    <t>　管渠は平成4年から布設工事に着手し、平成29年に計画区域の布設工事が完了した。耐用年数には達していないことから、更新は進めていない状況である。しかし、有収水量に対する処理水量が多く、不明水の流入量が増加していることがわかる。平成30年度より本管の詳細カメラ調査を実施しており、令和3年度の実施分にて取付管を含めた全延長の調査が完了する見込みである。その調査結果をもとにストックマネジメント計画を策定を検討し、劣化箇所の更新を進めることで、管路施設の長寿命化に努めていきたい。</t>
    <rPh sb="1" eb="3">
      <t>カンキョ</t>
    </rPh>
    <rPh sb="4" eb="6">
      <t>ヘイセイ</t>
    </rPh>
    <rPh sb="7" eb="8">
      <t>ネン</t>
    </rPh>
    <rPh sb="10" eb="12">
      <t>フセツ</t>
    </rPh>
    <rPh sb="12" eb="14">
      <t>コウジ</t>
    </rPh>
    <rPh sb="15" eb="17">
      <t>チャクシュ</t>
    </rPh>
    <rPh sb="19" eb="21">
      <t>ヘイセイ</t>
    </rPh>
    <rPh sb="23" eb="24">
      <t>ネン</t>
    </rPh>
    <rPh sb="25" eb="27">
      <t>ケイカク</t>
    </rPh>
    <rPh sb="27" eb="29">
      <t>クイキ</t>
    </rPh>
    <rPh sb="30" eb="32">
      <t>フセツ</t>
    </rPh>
    <rPh sb="32" eb="34">
      <t>コウジ</t>
    </rPh>
    <rPh sb="35" eb="37">
      <t>カンリョウ</t>
    </rPh>
    <rPh sb="40" eb="42">
      <t>タイヨウ</t>
    </rPh>
    <rPh sb="42" eb="44">
      <t>ネンスウ</t>
    </rPh>
    <rPh sb="46" eb="47">
      <t>タッ</t>
    </rPh>
    <rPh sb="57" eb="59">
      <t>コウシン</t>
    </rPh>
    <rPh sb="60" eb="61">
      <t>スス</t>
    </rPh>
    <rPh sb="66" eb="68">
      <t>ジョウキョウ</t>
    </rPh>
    <rPh sb="76" eb="78">
      <t>ユウシュウ</t>
    </rPh>
    <rPh sb="78" eb="80">
      <t>スイリョウ</t>
    </rPh>
    <rPh sb="81" eb="82">
      <t>タイ</t>
    </rPh>
    <rPh sb="84" eb="86">
      <t>ショリ</t>
    </rPh>
    <rPh sb="86" eb="88">
      <t>スイリョウ</t>
    </rPh>
    <rPh sb="89" eb="90">
      <t>オオ</t>
    </rPh>
    <rPh sb="92" eb="94">
      <t>フメイ</t>
    </rPh>
    <rPh sb="94" eb="95">
      <t>スイ</t>
    </rPh>
    <rPh sb="96" eb="99">
      <t>リュウニュウリョウ</t>
    </rPh>
    <rPh sb="100" eb="102">
      <t>ゾウカ</t>
    </rPh>
    <rPh sb="113" eb="115">
      <t>ヘイセイ</t>
    </rPh>
    <rPh sb="117" eb="119">
      <t>ネンド</t>
    </rPh>
    <rPh sb="121" eb="123">
      <t>ホンカン</t>
    </rPh>
    <rPh sb="124" eb="126">
      <t>ショウサイ</t>
    </rPh>
    <rPh sb="129" eb="131">
      <t>チョウサ</t>
    </rPh>
    <rPh sb="132" eb="134">
      <t>ジッシ</t>
    </rPh>
    <rPh sb="139" eb="141">
      <t>レイワ</t>
    </rPh>
    <rPh sb="142" eb="144">
      <t>ネンド</t>
    </rPh>
    <rPh sb="145" eb="148">
      <t>ジッシブン</t>
    </rPh>
    <rPh sb="150" eb="153">
      <t>トリツケカン</t>
    </rPh>
    <rPh sb="154" eb="155">
      <t>フク</t>
    </rPh>
    <rPh sb="157" eb="158">
      <t>ゼン</t>
    </rPh>
    <rPh sb="158" eb="160">
      <t>エンチョウ</t>
    </rPh>
    <rPh sb="161" eb="163">
      <t>チョウサ</t>
    </rPh>
    <rPh sb="164" eb="166">
      <t>カンリョウ</t>
    </rPh>
    <rPh sb="168" eb="170">
      <t>ミコ</t>
    </rPh>
    <rPh sb="177" eb="179">
      <t>チョウサ</t>
    </rPh>
    <rPh sb="179" eb="181">
      <t>ケッカ</t>
    </rPh>
    <rPh sb="195" eb="197">
      <t>ケイカク</t>
    </rPh>
    <rPh sb="198" eb="200">
      <t>サクテイ</t>
    </rPh>
    <rPh sb="201" eb="203">
      <t>ケントウ</t>
    </rPh>
    <rPh sb="205" eb="207">
      <t>レッカ</t>
    </rPh>
    <rPh sb="207" eb="209">
      <t>カショ</t>
    </rPh>
    <rPh sb="210" eb="212">
      <t>コウシン</t>
    </rPh>
    <rPh sb="213" eb="214">
      <t>スス</t>
    </rPh>
    <rPh sb="220" eb="222">
      <t>カンロ</t>
    </rPh>
    <rPh sb="222" eb="224">
      <t>シセツ</t>
    </rPh>
    <rPh sb="225" eb="229">
      <t>チョウジュミョウカ</t>
    </rPh>
    <rPh sb="230" eb="231">
      <t>ツト</t>
    </rPh>
    <phoneticPr fontId="4"/>
  </si>
  <si>
    <t>　平成4年に工事着手、平成11年に供用開始した本町の下水道事業は、平成29年度に管渠布設が完了し、今後は処理場を含めた施設の老朽化対策および改築更新の維持管理が事業主体となる。受益者負担金が令和4年度には全区域一律料金となり、減額措置が適用されなくなることも踏まえ、水洗化率向上のためにも、加入促進に向けた新たな施策の検討を進めていく方針である。人口減少等による使用料収入の減少や施設の老朽化により、経営環境は悪化していくことが想定される。そんな状況下であっても安定的な経営持続ができるよう、下水道ストックマネジメント計画を基に、施設全体の老朽化状況を把握した上でのリスク評価等に沿って修繕や更新を計画的に進めることで、施設管理の最適化に努める。また、令和６年度までに公営企業会計に移行することで、より経済性を発揮し、長期にわたり持続可能な事業展開を目指す。</t>
    <rPh sb="1" eb="3">
      <t>ヘイセイ</t>
    </rPh>
    <rPh sb="4" eb="5">
      <t>ネン</t>
    </rPh>
    <rPh sb="6" eb="8">
      <t>コウジ</t>
    </rPh>
    <rPh sb="8" eb="10">
      <t>チャクシュ</t>
    </rPh>
    <rPh sb="11" eb="13">
      <t>ヘイセイ</t>
    </rPh>
    <rPh sb="15" eb="16">
      <t>ネン</t>
    </rPh>
    <rPh sb="17" eb="19">
      <t>キョウヨウ</t>
    </rPh>
    <rPh sb="19" eb="21">
      <t>カイシ</t>
    </rPh>
    <rPh sb="23" eb="25">
      <t>ホンマチ</t>
    </rPh>
    <rPh sb="26" eb="29">
      <t>ゲスイドウ</t>
    </rPh>
    <rPh sb="29" eb="31">
      <t>ジギョウ</t>
    </rPh>
    <rPh sb="33" eb="35">
      <t>ヘイセイ</t>
    </rPh>
    <rPh sb="37" eb="38">
      <t>ネン</t>
    </rPh>
    <rPh sb="38" eb="39">
      <t>ド</t>
    </rPh>
    <rPh sb="40" eb="42">
      <t>カンキョ</t>
    </rPh>
    <rPh sb="42" eb="44">
      <t>フセツ</t>
    </rPh>
    <rPh sb="45" eb="47">
      <t>カンリョウ</t>
    </rPh>
    <rPh sb="49" eb="51">
      <t>コンゴ</t>
    </rPh>
    <rPh sb="52" eb="55">
      <t>ショリジョウ</t>
    </rPh>
    <rPh sb="56" eb="57">
      <t>フク</t>
    </rPh>
    <rPh sb="59" eb="61">
      <t>シセツ</t>
    </rPh>
    <rPh sb="62" eb="65">
      <t>ロウキュウカ</t>
    </rPh>
    <rPh sb="65" eb="67">
      <t>タイサク</t>
    </rPh>
    <rPh sb="70" eb="72">
      <t>カイチク</t>
    </rPh>
    <rPh sb="72" eb="74">
      <t>コウシン</t>
    </rPh>
    <rPh sb="75" eb="77">
      <t>イジ</t>
    </rPh>
    <rPh sb="77" eb="79">
      <t>カンリ</t>
    </rPh>
    <rPh sb="80" eb="82">
      <t>ジギョウ</t>
    </rPh>
    <rPh sb="82" eb="84">
      <t>シュタイ</t>
    </rPh>
    <rPh sb="88" eb="91">
      <t>ジュエキシャ</t>
    </rPh>
    <rPh sb="91" eb="94">
      <t>フタンキン</t>
    </rPh>
    <rPh sb="95" eb="97">
      <t>レイワ</t>
    </rPh>
    <rPh sb="98" eb="100">
      <t>ネンド</t>
    </rPh>
    <rPh sb="102" eb="105">
      <t>ゼンクイキ</t>
    </rPh>
    <rPh sb="105" eb="107">
      <t>イチリツ</t>
    </rPh>
    <rPh sb="107" eb="109">
      <t>リョウキン</t>
    </rPh>
    <rPh sb="113" eb="115">
      <t>ゲンガク</t>
    </rPh>
    <rPh sb="115" eb="117">
      <t>ソチ</t>
    </rPh>
    <rPh sb="118" eb="120">
      <t>テキヨウ</t>
    </rPh>
    <rPh sb="129" eb="130">
      <t>フ</t>
    </rPh>
    <rPh sb="133" eb="136">
      <t>スイセンカ</t>
    </rPh>
    <rPh sb="136" eb="137">
      <t>リツ</t>
    </rPh>
    <rPh sb="137" eb="139">
      <t>コウジョウ</t>
    </rPh>
    <rPh sb="145" eb="147">
      <t>カニュウ</t>
    </rPh>
    <rPh sb="147" eb="149">
      <t>ソクシン</t>
    </rPh>
    <rPh sb="150" eb="151">
      <t>ム</t>
    </rPh>
    <rPh sb="153" eb="154">
      <t>アラ</t>
    </rPh>
    <rPh sb="156" eb="158">
      <t>セサク</t>
    </rPh>
    <rPh sb="159" eb="161">
      <t>ケントウ</t>
    </rPh>
    <rPh sb="162" eb="163">
      <t>スス</t>
    </rPh>
    <rPh sb="167" eb="169">
      <t>ホウシン</t>
    </rPh>
    <rPh sb="173" eb="175">
      <t>ジンコウ</t>
    </rPh>
    <rPh sb="175" eb="177">
      <t>ゲンショウ</t>
    </rPh>
    <rPh sb="177" eb="178">
      <t>トウ</t>
    </rPh>
    <rPh sb="181" eb="184">
      <t>シヨウリョウ</t>
    </rPh>
    <rPh sb="184" eb="186">
      <t>シュウニュウ</t>
    </rPh>
    <rPh sb="187" eb="189">
      <t>ゲンショウ</t>
    </rPh>
    <rPh sb="190" eb="192">
      <t>シセツ</t>
    </rPh>
    <rPh sb="193" eb="196">
      <t>ロウキュウカ</t>
    </rPh>
    <rPh sb="200" eb="202">
      <t>ケイエイ</t>
    </rPh>
    <rPh sb="202" eb="204">
      <t>カンキョウ</t>
    </rPh>
    <rPh sb="205" eb="207">
      <t>アッカ</t>
    </rPh>
    <rPh sb="214" eb="216">
      <t>ソウテイ</t>
    </rPh>
    <rPh sb="223" eb="226">
      <t>ジョウキョウカ</t>
    </rPh>
    <rPh sb="231" eb="234">
      <t>アンテイテキ</t>
    </rPh>
    <rPh sb="235" eb="237">
      <t>ケイエイ</t>
    </rPh>
    <rPh sb="237" eb="239">
      <t>ジゾク</t>
    </rPh>
    <rPh sb="246" eb="249">
      <t>ゲスイドウ</t>
    </rPh>
    <rPh sb="259" eb="261">
      <t>ケイカク</t>
    </rPh>
    <rPh sb="262" eb="263">
      <t>モト</t>
    </rPh>
    <rPh sb="265" eb="267">
      <t>シセツ</t>
    </rPh>
    <rPh sb="267" eb="269">
      <t>ゼンタイ</t>
    </rPh>
    <rPh sb="270" eb="273">
      <t>ロウキュウカ</t>
    </rPh>
    <rPh sb="273" eb="275">
      <t>ジョウキョウ</t>
    </rPh>
    <rPh sb="276" eb="278">
      <t>ハアク</t>
    </rPh>
    <rPh sb="280" eb="281">
      <t>ウエ</t>
    </rPh>
    <rPh sb="286" eb="288">
      <t>ヒョウカ</t>
    </rPh>
    <rPh sb="288" eb="289">
      <t>トウ</t>
    </rPh>
    <rPh sb="290" eb="291">
      <t>ソ</t>
    </rPh>
    <rPh sb="293" eb="295">
      <t>シュウゼン</t>
    </rPh>
    <rPh sb="296" eb="298">
      <t>コウシン</t>
    </rPh>
    <rPh sb="299" eb="302">
      <t>ケイカクテキ</t>
    </rPh>
    <rPh sb="303" eb="304">
      <t>スス</t>
    </rPh>
    <rPh sb="310" eb="312">
      <t>シセツ</t>
    </rPh>
    <rPh sb="312" eb="314">
      <t>カンリ</t>
    </rPh>
    <rPh sb="315" eb="318">
      <t>サイテキカ</t>
    </rPh>
    <rPh sb="319" eb="320">
      <t>ツト</t>
    </rPh>
    <rPh sb="326" eb="328">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</si>
</sst>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19E-4C7B-8218-600E558A69F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0.13</c:v>
                </c:pt>
                <c:pt idx="2">
                  <c:v>0.12</c:v>
                </c:pt>
                <c:pt idx="3">
                  <c:v>0.1</c:v>
                </c:pt>
                <c:pt idx="4">
                  <c:v>0.32</c:v>
                </c:pt>
              </c:numCache>
            </c:numRef>
          </c:val>
          <c:smooth val="0"/>
          <c:extLst>
            <c:ext xmlns:c16="http://schemas.microsoft.com/office/drawing/2014/chart" uri="{C3380CC4-5D6E-409C-BE32-E72D297353CC}">
              <c16:uniqueId val="{00000001-A19E-4C7B-8218-600E558A69F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65.819999999999993</c:v>
                </c:pt>
                <c:pt idx="1">
                  <c:v>73</c:v>
                </c:pt>
                <c:pt idx="2">
                  <c:v>73.489999999999995</c:v>
                </c:pt>
                <c:pt idx="3">
                  <c:v>71.23</c:v>
                </c:pt>
                <c:pt idx="4">
                  <c:v>74.77</c:v>
                </c:pt>
              </c:numCache>
            </c:numRef>
          </c:val>
          <c:extLst>
            <c:ext xmlns:c16="http://schemas.microsoft.com/office/drawing/2014/chart" uri="{C3380CC4-5D6E-409C-BE32-E72D297353CC}">
              <c16:uniqueId val="{00000000-2746-48F3-8975-FA9DFA020E7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49.25</c:v>
                </c:pt>
                <c:pt idx="1">
                  <c:v>50.24</c:v>
                </c:pt>
                <c:pt idx="2">
                  <c:v>49.68</c:v>
                </c:pt>
                <c:pt idx="3">
                  <c:v>49.27</c:v>
                </c:pt>
                <c:pt idx="4">
                  <c:v>49.47</c:v>
                </c:pt>
              </c:numCache>
            </c:numRef>
          </c:val>
          <c:smooth val="0"/>
          <c:extLst>
            <c:ext xmlns:c16="http://schemas.microsoft.com/office/drawing/2014/chart" uri="{C3380CC4-5D6E-409C-BE32-E72D297353CC}">
              <c16:uniqueId val="{00000001-2746-48F3-8975-FA9DFA020E7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78.209999999999994</c:v>
                </c:pt>
                <c:pt idx="1">
                  <c:v>79.39</c:v>
                </c:pt>
                <c:pt idx="2">
                  <c:v>79.36</c:v>
                </c:pt>
                <c:pt idx="3">
                  <c:v>78.95</c:v>
                </c:pt>
                <c:pt idx="4">
                  <c:v>81.67</c:v>
                </c:pt>
              </c:numCache>
            </c:numRef>
          </c:val>
          <c:extLst>
            <c:ext xmlns:c16="http://schemas.microsoft.com/office/drawing/2014/chart" uri="{C3380CC4-5D6E-409C-BE32-E72D297353CC}">
              <c16:uniqueId val="{00000000-0343-4586-B850-6CE441269BC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84.17</c:v>
                </c:pt>
                <c:pt idx="2">
                  <c:v>83.35</c:v>
                </c:pt>
                <c:pt idx="3">
                  <c:v>83.16</c:v>
                </c:pt>
                <c:pt idx="4">
                  <c:v>82.06</c:v>
                </c:pt>
              </c:numCache>
            </c:numRef>
          </c:val>
          <c:smooth val="0"/>
          <c:extLst>
            <c:ext xmlns:c16="http://schemas.microsoft.com/office/drawing/2014/chart" uri="{C3380CC4-5D6E-409C-BE32-E72D297353CC}">
              <c16:uniqueId val="{00000001-0343-4586-B850-6CE441269BC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72.22</c:v>
                </c:pt>
                <c:pt idx="1">
                  <c:v>70.97</c:v>
                </c:pt>
                <c:pt idx="2">
                  <c:v>70.83</c:v>
                </c:pt>
                <c:pt idx="3">
                  <c:v>74.010000000000005</c:v>
                </c:pt>
                <c:pt idx="4">
                  <c:v>71.91</c:v>
                </c:pt>
              </c:numCache>
            </c:numRef>
          </c:val>
          <c:extLst>
            <c:ext xmlns:c16="http://schemas.microsoft.com/office/drawing/2014/chart" uri="{C3380CC4-5D6E-409C-BE32-E72D297353CC}">
              <c16:uniqueId val="{00000000-AA64-4655-8B2D-8306322B845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A64-4655-8B2D-8306322B845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AB7-4D74-A965-DC47CD7894A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AB7-4D74-A965-DC47CD7894A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DDF-49FA-AFC0-38E1D58B1A0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DDF-49FA-AFC0-38E1D58B1A0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D47-44AE-BAF3-5F8953C01B9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D47-44AE-BAF3-5F8953C01B9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223-46E5-9008-6A4EA8379B6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223-46E5-9008-6A4EA8379B6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961.88</c:v>
                </c:pt>
                <c:pt idx="1">
                  <c:v>960.52</c:v>
                </c:pt>
                <c:pt idx="2">
                  <c:v>926.59</c:v>
                </c:pt>
                <c:pt idx="3">
                  <c:v>877.78</c:v>
                </c:pt>
                <c:pt idx="4">
                  <c:v>847.94</c:v>
                </c:pt>
              </c:numCache>
            </c:numRef>
          </c:val>
          <c:extLst>
            <c:ext xmlns:c16="http://schemas.microsoft.com/office/drawing/2014/chart" uri="{C3380CC4-5D6E-409C-BE32-E72D297353CC}">
              <c16:uniqueId val="{00000000-A495-4D32-9AF9-468C4A8069A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1047.6500000000001</c:v>
                </c:pt>
                <c:pt idx="1">
                  <c:v>1124.26</c:v>
                </c:pt>
                <c:pt idx="2">
                  <c:v>1048.23</c:v>
                </c:pt>
                <c:pt idx="3">
                  <c:v>1130.42</c:v>
                </c:pt>
                <c:pt idx="4">
                  <c:v>1245.0999999999999</c:v>
                </c:pt>
              </c:numCache>
            </c:numRef>
          </c:val>
          <c:smooth val="0"/>
          <c:extLst>
            <c:ext xmlns:c16="http://schemas.microsoft.com/office/drawing/2014/chart" uri="{C3380CC4-5D6E-409C-BE32-E72D297353CC}">
              <c16:uniqueId val="{00000001-A495-4D32-9AF9-468C4A8069A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80.19</c:v>
                </c:pt>
                <c:pt idx="1">
                  <c:v>81.95</c:v>
                </c:pt>
                <c:pt idx="2">
                  <c:v>79.83</c:v>
                </c:pt>
                <c:pt idx="3">
                  <c:v>90.99</c:v>
                </c:pt>
                <c:pt idx="4">
                  <c:v>89.17</c:v>
                </c:pt>
              </c:numCache>
            </c:numRef>
          </c:val>
          <c:extLst>
            <c:ext xmlns:c16="http://schemas.microsoft.com/office/drawing/2014/chart" uri="{C3380CC4-5D6E-409C-BE32-E72D297353CC}">
              <c16:uniqueId val="{00000000-83D7-44C0-898C-58485A8CFF2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74.040000000000006</c:v>
                </c:pt>
                <c:pt idx="1">
                  <c:v>80.58</c:v>
                </c:pt>
                <c:pt idx="2">
                  <c:v>78.92</c:v>
                </c:pt>
                <c:pt idx="3">
                  <c:v>74.17</c:v>
                </c:pt>
                <c:pt idx="4">
                  <c:v>79.77</c:v>
                </c:pt>
              </c:numCache>
            </c:numRef>
          </c:val>
          <c:smooth val="0"/>
          <c:extLst>
            <c:ext xmlns:c16="http://schemas.microsoft.com/office/drawing/2014/chart" uri="{C3380CC4-5D6E-409C-BE32-E72D297353CC}">
              <c16:uniqueId val="{00000001-83D7-44C0-898C-58485A8CFF2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208.26</c:v>
                </c:pt>
                <c:pt idx="1">
                  <c:v>204.09</c:v>
                </c:pt>
                <c:pt idx="2">
                  <c:v>209.84</c:v>
                </c:pt>
                <c:pt idx="3">
                  <c:v>196.83</c:v>
                </c:pt>
                <c:pt idx="4">
                  <c:v>201.28</c:v>
                </c:pt>
              </c:numCache>
            </c:numRef>
          </c:val>
          <c:extLst>
            <c:ext xmlns:c16="http://schemas.microsoft.com/office/drawing/2014/chart" uri="{C3380CC4-5D6E-409C-BE32-E72D297353CC}">
              <c16:uniqueId val="{00000000-1F8A-4A49-9B53-63ACBE03637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235.61</c:v>
                </c:pt>
                <c:pt idx="1">
                  <c:v>216.21</c:v>
                </c:pt>
                <c:pt idx="2">
                  <c:v>220.31</c:v>
                </c:pt>
                <c:pt idx="3">
                  <c:v>230.95</c:v>
                </c:pt>
                <c:pt idx="4">
                  <c:v>214.56</c:v>
                </c:pt>
              </c:numCache>
            </c:numRef>
          </c:val>
          <c:smooth val="0"/>
          <c:extLst>
            <c:ext xmlns:c16="http://schemas.microsoft.com/office/drawing/2014/chart" uri="{C3380CC4-5D6E-409C-BE32-E72D297353CC}">
              <c16:uniqueId val="{00000001-1F8A-4A49-9B53-63ACBE03637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55" zoomScaleNormal="55" workbookViewId="0">
      <selection activeCell="BL11" sqref="BL11:BZ1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小国町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tr">
        <f>データ!$M$6</f>
        <v>非設置</v>
      </c>
      <c r="AE8" s="73"/>
      <c r="AF8" s="73"/>
      <c r="AG8" s="73"/>
      <c r="AH8" s="73"/>
      <c r="AI8" s="73"/>
      <c r="AJ8" s="73"/>
      <c r="AK8" s="3"/>
      <c r="AL8" s="69">
        <f>データ!S6</f>
        <v>7248</v>
      </c>
      <c r="AM8" s="69"/>
      <c r="AN8" s="69"/>
      <c r="AO8" s="69"/>
      <c r="AP8" s="69"/>
      <c r="AQ8" s="69"/>
      <c r="AR8" s="69"/>
      <c r="AS8" s="69"/>
      <c r="AT8" s="68">
        <f>データ!T6</f>
        <v>737.56</v>
      </c>
      <c r="AU8" s="68"/>
      <c r="AV8" s="68"/>
      <c r="AW8" s="68"/>
      <c r="AX8" s="68"/>
      <c r="AY8" s="68"/>
      <c r="AZ8" s="68"/>
      <c r="BA8" s="68"/>
      <c r="BB8" s="68">
        <f>データ!U6</f>
        <v>9.83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60.97</v>
      </c>
      <c r="Q10" s="68"/>
      <c r="R10" s="68"/>
      <c r="S10" s="68"/>
      <c r="T10" s="68"/>
      <c r="U10" s="68"/>
      <c r="V10" s="68"/>
      <c r="W10" s="68">
        <f>データ!Q6</f>
        <v>64.819999999999993</v>
      </c>
      <c r="X10" s="68"/>
      <c r="Y10" s="68"/>
      <c r="Z10" s="68"/>
      <c r="AA10" s="68"/>
      <c r="AB10" s="68"/>
      <c r="AC10" s="68"/>
      <c r="AD10" s="69">
        <f>データ!R6</f>
        <v>3300</v>
      </c>
      <c r="AE10" s="69"/>
      <c r="AF10" s="69"/>
      <c r="AG10" s="69"/>
      <c r="AH10" s="69"/>
      <c r="AI10" s="69"/>
      <c r="AJ10" s="69"/>
      <c r="AK10" s="2"/>
      <c r="AL10" s="69">
        <f>データ!V6</f>
        <v>4370</v>
      </c>
      <c r="AM10" s="69"/>
      <c r="AN10" s="69"/>
      <c r="AO10" s="69"/>
      <c r="AP10" s="69"/>
      <c r="AQ10" s="69"/>
      <c r="AR10" s="69"/>
      <c r="AS10" s="69"/>
      <c r="AT10" s="68">
        <f>データ!W6</f>
        <v>2.08</v>
      </c>
      <c r="AU10" s="68"/>
      <c r="AV10" s="68"/>
      <c r="AW10" s="68"/>
      <c r="AX10" s="68"/>
      <c r="AY10" s="68"/>
      <c r="AZ10" s="68"/>
      <c r="BA10" s="68"/>
      <c r="BB10" s="68">
        <f>データ!X6</f>
        <v>2100.96</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30"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【705.21】</v>
      </c>
      <c r="I86" s="26" t="str">
        <f>データ!CA6</f>
        <v>【98.96】</v>
      </c>
      <c r="J86" s="26" t="str">
        <f>データ!CL6</f>
        <v>【134.52】</v>
      </c>
      <c r="K86" s="26" t="str">
        <f>データ!CW6</f>
        <v>【59.57】</v>
      </c>
      <c r="L86" s="26" t="str">
        <f>データ!DH6</f>
        <v>【95.57】</v>
      </c>
      <c r="M86" s="26" t="s">
        <v>44</v>
      </c>
      <c r="N86" s="26" t="s">
        <v>44</v>
      </c>
      <c r="O86" s="26" t="str">
        <f>データ!EO6</f>
        <v>【0.30】</v>
      </c>
    </row>
  </sheetData>
  <sheetProtection algorithmName="SHA-512" hashValue="zTxWRoYWEtiqwAMD8x3/wIFcmKkeAK3gx1t5iv3CgJa9cG8ul9FRRNV3rqWkJRFSr6KF9I2pI0OlkfH0/TNsiQ==" saltValue="6EITPzkZZ+L1qmAWdkTdz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64017</v>
      </c>
      <c r="D6" s="33">
        <f t="shared" si="3"/>
        <v>47</v>
      </c>
      <c r="E6" s="33">
        <f t="shared" si="3"/>
        <v>17</v>
      </c>
      <c r="F6" s="33">
        <f t="shared" si="3"/>
        <v>1</v>
      </c>
      <c r="G6" s="33">
        <f t="shared" si="3"/>
        <v>0</v>
      </c>
      <c r="H6" s="33" t="str">
        <f t="shared" si="3"/>
        <v>山形県　小国町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60.97</v>
      </c>
      <c r="Q6" s="34">
        <f t="shared" si="3"/>
        <v>64.819999999999993</v>
      </c>
      <c r="R6" s="34">
        <f t="shared" si="3"/>
        <v>3300</v>
      </c>
      <c r="S6" s="34">
        <f t="shared" si="3"/>
        <v>7248</v>
      </c>
      <c r="T6" s="34">
        <f t="shared" si="3"/>
        <v>737.56</v>
      </c>
      <c r="U6" s="34">
        <f t="shared" si="3"/>
        <v>9.83</v>
      </c>
      <c r="V6" s="34">
        <f t="shared" si="3"/>
        <v>4370</v>
      </c>
      <c r="W6" s="34">
        <f t="shared" si="3"/>
        <v>2.08</v>
      </c>
      <c r="X6" s="34">
        <f t="shared" si="3"/>
        <v>2100.96</v>
      </c>
      <c r="Y6" s="35">
        <f>IF(Y7="",NA(),Y7)</f>
        <v>72.22</v>
      </c>
      <c r="Z6" s="35">
        <f t="shared" ref="Z6:AH6" si="4">IF(Z7="",NA(),Z7)</f>
        <v>70.97</v>
      </c>
      <c r="AA6" s="35">
        <f t="shared" si="4"/>
        <v>70.83</v>
      </c>
      <c r="AB6" s="35">
        <f t="shared" si="4"/>
        <v>74.010000000000005</v>
      </c>
      <c r="AC6" s="35">
        <f t="shared" si="4"/>
        <v>71.91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961.88</v>
      </c>
      <c r="BG6" s="35">
        <f t="shared" ref="BG6:BO6" si="7">IF(BG7="",NA(),BG7)</f>
        <v>960.52</v>
      </c>
      <c r="BH6" s="35">
        <f t="shared" si="7"/>
        <v>926.59</v>
      </c>
      <c r="BI6" s="35">
        <f t="shared" si="7"/>
        <v>877.78</v>
      </c>
      <c r="BJ6" s="35">
        <f t="shared" si="7"/>
        <v>847.94</v>
      </c>
      <c r="BK6" s="35">
        <f t="shared" si="7"/>
        <v>1047.6500000000001</v>
      </c>
      <c r="BL6" s="35">
        <f t="shared" si="7"/>
        <v>1124.26</v>
      </c>
      <c r="BM6" s="35">
        <f t="shared" si="7"/>
        <v>1048.23</v>
      </c>
      <c r="BN6" s="35">
        <f t="shared" si="7"/>
        <v>1130.42</v>
      </c>
      <c r="BO6" s="35">
        <f t="shared" si="7"/>
        <v>1245.0999999999999</v>
      </c>
      <c r="BP6" s="34" t="str">
        <f>IF(BP7="","",IF(BP7="-","【-】","【"&amp;SUBSTITUTE(TEXT(BP7,"#,##0.00"),"-","△")&amp;"】"))</f>
        <v>【705.21】</v>
      </c>
      <c r="BQ6" s="35">
        <f>IF(BQ7="",NA(),BQ7)</f>
        <v>80.19</v>
      </c>
      <c r="BR6" s="35">
        <f t="shared" ref="BR6:BZ6" si="8">IF(BR7="",NA(),BR7)</f>
        <v>81.95</v>
      </c>
      <c r="BS6" s="35">
        <f t="shared" si="8"/>
        <v>79.83</v>
      </c>
      <c r="BT6" s="35">
        <f t="shared" si="8"/>
        <v>90.99</v>
      </c>
      <c r="BU6" s="35">
        <f t="shared" si="8"/>
        <v>89.17</v>
      </c>
      <c r="BV6" s="35">
        <f t="shared" si="8"/>
        <v>74.040000000000006</v>
      </c>
      <c r="BW6" s="35">
        <f t="shared" si="8"/>
        <v>80.58</v>
      </c>
      <c r="BX6" s="35">
        <f t="shared" si="8"/>
        <v>78.92</v>
      </c>
      <c r="BY6" s="35">
        <f t="shared" si="8"/>
        <v>74.17</v>
      </c>
      <c r="BZ6" s="35">
        <f t="shared" si="8"/>
        <v>79.77</v>
      </c>
      <c r="CA6" s="34" t="str">
        <f>IF(CA7="","",IF(CA7="-","【-】","【"&amp;SUBSTITUTE(TEXT(CA7,"#,##0.00"),"-","△")&amp;"】"))</f>
        <v>【98.96】</v>
      </c>
      <c r="CB6" s="35">
        <f>IF(CB7="",NA(),CB7)</f>
        <v>208.26</v>
      </c>
      <c r="CC6" s="35">
        <f t="shared" ref="CC6:CK6" si="9">IF(CC7="",NA(),CC7)</f>
        <v>204.09</v>
      </c>
      <c r="CD6" s="35">
        <f t="shared" si="9"/>
        <v>209.84</v>
      </c>
      <c r="CE6" s="35">
        <f t="shared" si="9"/>
        <v>196.83</v>
      </c>
      <c r="CF6" s="35">
        <f t="shared" si="9"/>
        <v>201.28</v>
      </c>
      <c r="CG6" s="35">
        <f t="shared" si="9"/>
        <v>235.61</v>
      </c>
      <c r="CH6" s="35">
        <f t="shared" si="9"/>
        <v>216.21</v>
      </c>
      <c r="CI6" s="35">
        <f t="shared" si="9"/>
        <v>220.31</v>
      </c>
      <c r="CJ6" s="35">
        <f t="shared" si="9"/>
        <v>230.95</v>
      </c>
      <c r="CK6" s="35">
        <f t="shared" si="9"/>
        <v>214.56</v>
      </c>
      <c r="CL6" s="34" t="str">
        <f>IF(CL7="","",IF(CL7="-","【-】","【"&amp;SUBSTITUTE(TEXT(CL7,"#,##0.00"),"-","△")&amp;"】"))</f>
        <v>【134.52】</v>
      </c>
      <c r="CM6" s="35">
        <f>IF(CM7="",NA(),CM7)</f>
        <v>65.819999999999993</v>
      </c>
      <c r="CN6" s="35">
        <f t="shared" ref="CN6:CV6" si="10">IF(CN7="",NA(),CN7)</f>
        <v>73</v>
      </c>
      <c r="CO6" s="35">
        <f t="shared" si="10"/>
        <v>73.489999999999995</v>
      </c>
      <c r="CP6" s="35">
        <f t="shared" si="10"/>
        <v>71.23</v>
      </c>
      <c r="CQ6" s="35">
        <f t="shared" si="10"/>
        <v>74.77</v>
      </c>
      <c r="CR6" s="35">
        <f t="shared" si="10"/>
        <v>49.25</v>
      </c>
      <c r="CS6" s="35">
        <f t="shared" si="10"/>
        <v>50.24</v>
      </c>
      <c r="CT6" s="35">
        <f t="shared" si="10"/>
        <v>49.68</v>
      </c>
      <c r="CU6" s="35">
        <f t="shared" si="10"/>
        <v>49.27</v>
      </c>
      <c r="CV6" s="35">
        <f t="shared" si="10"/>
        <v>49.47</v>
      </c>
      <c r="CW6" s="34" t="str">
        <f>IF(CW7="","",IF(CW7="-","【-】","【"&amp;SUBSTITUTE(TEXT(CW7,"#,##0.00"),"-","△")&amp;"】"))</f>
        <v>【59.57】</v>
      </c>
      <c r="CX6" s="35">
        <f>IF(CX7="",NA(),CX7)</f>
        <v>78.209999999999994</v>
      </c>
      <c r="CY6" s="35">
        <f t="shared" ref="CY6:DG6" si="11">IF(CY7="",NA(),CY7)</f>
        <v>79.39</v>
      </c>
      <c r="CZ6" s="35">
        <f t="shared" si="11"/>
        <v>79.36</v>
      </c>
      <c r="DA6" s="35">
        <f t="shared" si="11"/>
        <v>78.95</v>
      </c>
      <c r="DB6" s="35">
        <f t="shared" si="11"/>
        <v>81.67</v>
      </c>
      <c r="DC6" s="35">
        <f t="shared" si="11"/>
        <v>84.12</v>
      </c>
      <c r="DD6" s="35">
        <f t="shared" si="11"/>
        <v>84.17</v>
      </c>
      <c r="DE6" s="35">
        <f t="shared" si="11"/>
        <v>83.35</v>
      </c>
      <c r="DF6" s="35">
        <f t="shared" si="11"/>
        <v>83.16</v>
      </c>
      <c r="DG6" s="35">
        <f t="shared" si="11"/>
        <v>82.06</v>
      </c>
      <c r="DH6" s="34" t="str">
        <f>IF(DH7="","",IF(DH7="-","【-】","【"&amp;SUBSTITUTE(TEXT(DH7,"#,##0.00"),"-","△")&amp;"】"))</f>
        <v>【95.57】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5">
        <f t="shared" si="14"/>
        <v>0.13</v>
      </c>
      <c r="EL6" s="35">
        <f t="shared" si="14"/>
        <v>0.12</v>
      </c>
      <c r="EM6" s="35">
        <f t="shared" si="14"/>
        <v>0.1</v>
      </c>
      <c r="EN6" s="35">
        <f t="shared" si="14"/>
        <v>0.32</v>
      </c>
      <c r="EO6" s="34" t="str">
        <f>IF(EO7="","",IF(EO7="-","【-】","【"&amp;SUBSTITUTE(TEXT(EO7,"#,##0.00"),"-","△")&amp;"】"))</f>
        <v>【0.30】</v>
      </c>
    </row>
    <row r="7" spans="1:145" s="36" customFormat="1" x14ac:dyDescent="0.15">
      <c r="A7" s="28"/>
      <c r="B7" s="37">
        <v>2020</v>
      </c>
      <c r="C7" s="37">
        <v>64017</v>
      </c>
      <c r="D7" s="37">
        <v>47</v>
      </c>
      <c r="E7" s="37">
        <v>17</v>
      </c>
      <c r="F7" s="37">
        <v>1</v>
      </c>
      <c r="G7" s="37">
        <v>0</v>
      </c>
      <c r="H7" s="37" t="s">
        <v>98</v>
      </c>
      <c r="I7" s="37" t="s">
        <v>99</v>
      </c>
      <c r="J7" s="37" t="s">
        <v>100</v>
      </c>
      <c r="K7" s="37" t="s">
        <v>101</v>
      </c>
      <c r="L7" s="37" t="s">
        <v>102</v>
      </c>
      <c r="M7" s="37" t="s">
        <v>103</v>
      </c>
      <c r="N7" s="38" t="s">
        <v>104</v>
      </c>
      <c r="O7" s="38" t="s">
        <v>105</v>
      </c>
      <c r="P7" s="38">
        <v>60.97</v>
      </c>
      <c r="Q7" s="38">
        <v>64.819999999999993</v>
      </c>
      <c r="R7" s="38">
        <v>3300</v>
      </c>
      <c r="S7" s="38">
        <v>7248</v>
      </c>
      <c r="T7" s="38">
        <v>737.56</v>
      </c>
      <c r="U7" s="38">
        <v>9.83</v>
      </c>
      <c r="V7" s="38">
        <v>4370</v>
      </c>
      <c r="W7" s="38">
        <v>2.08</v>
      </c>
      <c r="X7" s="38">
        <v>2100.96</v>
      </c>
      <c r="Y7" s="38">
        <v>72.22</v>
      </c>
      <c r="Z7" s="38">
        <v>70.97</v>
      </c>
      <c r="AA7" s="38">
        <v>70.83</v>
      </c>
      <c r="AB7" s="38">
        <v>74.010000000000005</v>
      </c>
      <c r="AC7" s="38">
        <v>71.91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961.88</v>
      </c>
      <c r="BG7" s="38">
        <v>960.52</v>
      </c>
      <c r="BH7" s="38">
        <v>926.59</v>
      </c>
      <c r="BI7" s="38">
        <v>877.78</v>
      </c>
      <c r="BJ7" s="38">
        <v>847.94</v>
      </c>
      <c r="BK7" s="38">
        <v>1047.6500000000001</v>
      </c>
      <c r="BL7" s="38">
        <v>1124.26</v>
      </c>
      <c r="BM7" s="38">
        <v>1048.23</v>
      </c>
      <c r="BN7" s="38">
        <v>1130.42</v>
      </c>
      <c r="BO7" s="38">
        <v>1245.0999999999999</v>
      </c>
      <c r="BP7" s="38">
        <v>705.21</v>
      </c>
      <c r="BQ7" s="38">
        <v>80.19</v>
      </c>
      <c r="BR7" s="38">
        <v>81.95</v>
      </c>
      <c r="BS7" s="38">
        <v>79.83</v>
      </c>
      <c r="BT7" s="38">
        <v>90.99</v>
      </c>
      <c r="BU7" s="38">
        <v>89.17</v>
      </c>
      <c r="BV7" s="38">
        <v>74.040000000000006</v>
      </c>
      <c r="BW7" s="38">
        <v>80.58</v>
      </c>
      <c r="BX7" s="38">
        <v>78.92</v>
      </c>
      <c r="BY7" s="38">
        <v>74.17</v>
      </c>
      <c r="BZ7" s="38">
        <v>79.77</v>
      </c>
      <c r="CA7" s="38">
        <v>98.96</v>
      </c>
      <c r="CB7" s="38">
        <v>208.26</v>
      </c>
      <c r="CC7" s="38">
        <v>204.09</v>
      </c>
      <c r="CD7" s="38">
        <v>209.84</v>
      </c>
      <c r="CE7" s="38">
        <v>196.83</v>
      </c>
      <c r="CF7" s="38">
        <v>201.28</v>
      </c>
      <c r="CG7" s="38">
        <v>235.61</v>
      </c>
      <c r="CH7" s="38">
        <v>216.21</v>
      </c>
      <c r="CI7" s="38">
        <v>220.31</v>
      </c>
      <c r="CJ7" s="38">
        <v>230.95</v>
      </c>
      <c r="CK7" s="38">
        <v>214.56</v>
      </c>
      <c r="CL7" s="38">
        <v>134.52000000000001</v>
      </c>
      <c r="CM7" s="38">
        <v>65.819999999999993</v>
      </c>
      <c r="CN7" s="38">
        <v>73</v>
      </c>
      <c r="CO7" s="38">
        <v>73.489999999999995</v>
      </c>
      <c r="CP7" s="38">
        <v>71.23</v>
      </c>
      <c r="CQ7" s="38">
        <v>74.77</v>
      </c>
      <c r="CR7" s="38">
        <v>49.25</v>
      </c>
      <c r="CS7" s="38">
        <v>50.24</v>
      </c>
      <c r="CT7" s="38">
        <v>49.68</v>
      </c>
      <c r="CU7" s="38">
        <v>49.27</v>
      </c>
      <c r="CV7" s="38">
        <v>49.47</v>
      </c>
      <c r="CW7" s="38">
        <v>59.57</v>
      </c>
      <c r="CX7" s="38">
        <v>78.209999999999994</v>
      </c>
      <c r="CY7" s="38">
        <v>79.39</v>
      </c>
      <c r="CZ7" s="38">
        <v>79.36</v>
      </c>
      <c r="DA7" s="38">
        <v>78.95</v>
      </c>
      <c r="DB7" s="38">
        <v>81.67</v>
      </c>
      <c r="DC7" s="38">
        <v>84.12</v>
      </c>
      <c r="DD7" s="38">
        <v>84.17</v>
      </c>
      <c r="DE7" s="38">
        <v>83.35</v>
      </c>
      <c r="DF7" s="38">
        <v>83.16</v>
      </c>
      <c r="DG7" s="38">
        <v>82.06</v>
      </c>
      <c r="DH7" s="38">
        <v>95.57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0.13</v>
      </c>
      <c r="EL7" s="38">
        <v>0.12</v>
      </c>
      <c r="EM7" s="38">
        <v>0.1</v>
      </c>
      <c r="EN7" s="38">
        <v>0.32</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2022-01-17T02:55:29Z</cp:lastPrinted>
  <dcterms:created xsi:type="dcterms:W3CDTF">2021-12-03T07:43:45Z</dcterms:created>
  <dcterms:modified xsi:type="dcterms:W3CDTF">2022-01-17T02:56:32Z</dcterms:modified>
  <cp:category/>
</cp:coreProperties>
</file>