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29"/>
  <workbookPr/>
  <mc:AlternateContent xmlns:mc="http://schemas.openxmlformats.org/markup-compatibility/2006">
    <mc:Choice Requires="x15">
      <x15ac:absPath xmlns:x15ac="http://schemas.microsoft.com/office/spreadsheetml/2010/11/ac" url="C:\Users\shinya_s\Desktop\"/>
    </mc:Choice>
  </mc:AlternateContent>
  <xr:revisionPtr revIDLastSave="0" documentId="8_{4469B739-065B-4539-A368-841DAD6002B4}" xr6:coauthVersionLast="47" xr6:coauthVersionMax="47" xr10:uidLastSave="{00000000-0000-0000-0000-000000000000}"/>
  <workbookProtection workbookAlgorithmName="SHA-512" workbookHashValue="Zgr5TZx4ajUOqVq1OdqC8Sn//PdeXDnLYaN6sKftud8/ZEv7MXHGtsd0+VEo095IzWiUq0izSC1bMQZI9yiT4Q==" workbookSaltValue="GNyBddGAtbGSwoYddaM/YQ==" workbookSpinCount="100000" lockStructure="1"/>
  <bookViews>
    <workbookView xWindow="-120" yWindow="-120" windowWidth="29040" windowHeight="176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R6" i="5"/>
  <c r="Q6" i="5"/>
  <c r="W10" i="4" s="1"/>
  <c r="P6" i="5"/>
  <c r="P10" i="4" s="1"/>
  <c r="O6" i="5"/>
  <c r="I10" i="4" s="1"/>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AT10" i="4"/>
  <c r="AL10" i="4"/>
  <c r="AD10" i="4"/>
  <c r="B10" i="4"/>
  <c r="AL8" i="4"/>
  <c r="P8" i="4"/>
  <c r="I8" i="4"/>
</calcChain>
</file>

<file path=xl/sharedStrings.xml><?xml version="1.0" encoding="utf-8"?>
<sst xmlns="http://schemas.openxmlformats.org/spreadsheetml/2006/main" count="236" uniqueCount="121">
  <si>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</si>
  <si>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</si>
  <si>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</si>
  <si>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</si>
  <si>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</si>
  <si>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</si>
  <si>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</si>
  <si>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</si>
  <si>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</si>
  <si>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</si>
  <si>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</si>
  <si>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</si>
  <si>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</si>
  <si>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</si>
  <si>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</si>
  <si>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</si>
  <si>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</si>
  <si>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</si>
  <si>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</si>
  <si>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</si>
  <si>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</si>
  <si>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</si>
  <si>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</si>
  <si>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</si>
  <si>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</si>
  <si>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</si>
  <si>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</si>
  <si>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</si>
  <si>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</si>
  <si>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</si>
  <si>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</si>
  <si>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</si>
  <si>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</si>
  <si>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</si>
  <si>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</si>
  <si>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</si>
  <si>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</si>
  <si>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</si>
  <si>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</si>
  <si>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</si>
  <si>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</si>
  <si>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</si>
  <si>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</si>
  <si>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</si>
  <si>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</si>
  <si>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</si>
  <si>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</si>
  <si>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</si>
  <si>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</si>
  <si>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</si>
  <si>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</si>
  <si>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</si>
  <si>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</si>
  <si>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</si>
  <si>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</si>
  <si>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</si>
  <si>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</si>
  <si>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</si>
  <si>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</si>
  <si>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</si>
  <si>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</si>
  <si>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</si>
  <si>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</si>
  <si>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</si>
  <si>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</si>
  <si>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</si>
  <si>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</si>
  <si>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</si>
  <si>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</si>
  <si>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</si>
  <si>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</si>
  <si>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</si>
  <si>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</si>
  <si>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</si>
  <si>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</si>
  <si>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</si>
  <si>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</si>
  <si>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</si>
  <si>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</si>
  <si>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</si>
  <si>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</si>
  <si>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</si>
  <si>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</si>
  <si>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</si>
  <si>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</si>
  <si>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</si>
  <si>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</si>
  <si>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</si>
  <si>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</si>
  <si>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</si>
  <si>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</si>
  <si>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</si>
  <si>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</si>
  <si>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</si>
  <si>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</si>
  <si>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</si>
  <si>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</si>
  <si>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</si>
  <si>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舟形町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</si>
  <si>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</si>
  <si>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</si>
  <si>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</si>
  <si>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</si>
  <si>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</si>
  <si>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</si>
  <si>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</si>
  <si>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</si>
  <si>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</si>
  <si>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</si>
  <si>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</si>
  <si>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</si>
  <si>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</si>
  <si>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</si>
  <si>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</si>
  <si>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</si>
  <si>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</si>
  <si>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</si>
  <si>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</si>
  <si>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人口減少により使用料収入は減少しているが、町内５か所に処理施設が点在していることもあり、維持管理経費が増加してきている。
　また、施設の老朽化も進んでいることから、機器更新や大規模な改修により経費が増大することが懸念され、健全な経営状態を維持するためには、人口減少を食い止めることが困難な現状では、接続率１００％に達しても使用料収入だけでは維持していくのは困難であり、農集区域の統合や下水道区域への統合が必須であある。
　また、下水道、農集使用料の改定も必要と思われる。</t>
    <rPh sb="1" eb="3">
      <t>ジンコウ</t>
    </rPh>
    <rPh sb="3" eb="5">
      <t>ゲンショウ</t>
    </rPh>
    <rPh sb="8" eb="11">
      <t>シヨウリョウ</t>
    </rPh>
    <rPh sb="11" eb="13">
      <t>シュウニュウ</t>
    </rPh>
    <rPh sb="14" eb="16">
      <t>ゲンショウ</t>
    </rPh>
    <rPh sb="22" eb="24">
      <t>チョウナイ</t>
    </rPh>
    <rPh sb="26" eb="27">
      <t>ショ</t>
    </rPh>
    <rPh sb="28" eb="30">
      <t>ショリ</t>
    </rPh>
    <rPh sb="30" eb="32">
      <t>シセツ</t>
    </rPh>
    <rPh sb="33" eb="35">
      <t>テンザイ</t>
    </rPh>
    <rPh sb="45" eb="47">
      <t>イジ</t>
    </rPh>
    <rPh sb="47" eb="49">
      <t>カンリ</t>
    </rPh>
    <rPh sb="49" eb="51">
      <t>ケイヒ</t>
    </rPh>
    <rPh sb="52" eb="54">
      <t>ゾウカ</t>
    </rPh>
    <rPh sb="66" eb="68">
      <t>シセツ</t>
    </rPh>
    <rPh sb="69" eb="72">
      <t>ロウキュウカ</t>
    </rPh>
    <rPh sb="73" eb="74">
      <t>スス</t>
    </rPh>
    <rPh sb="83" eb="85">
      <t>キキ</t>
    </rPh>
    <rPh sb="85" eb="87">
      <t>コウシン</t>
    </rPh>
    <rPh sb="88" eb="91">
      <t>ダイキボ</t>
    </rPh>
    <rPh sb="92" eb="94">
      <t>カイシュウ</t>
    </rPh>
    <rPh sb="97" eb="99">
      <t>ケイヒ</t>
    </rPh>
    <rPh sb="100" eb="102">
      <t>ゾウダイ</t>
    </rPh>
    <rPh sb="107" eb="109">
      <t>ケネン</t>
    </rPh>
    <rPh sb="112" eb="114">
      <t>ケンゼン</t>
    </rPh>
    <rPh sb="115" eb="117">
      <t>ケイエイ</t>
    </rPh>
    <rPh sb="117" eb="119">
      <t>ジョウタイ</t>
    </rPh>
    <rPh sb="120" eb="122">
      <t>イジ</t>
    </rPh>
    <rPh sb="129" eb="131">
      <t>ジンコウ</t>
    </rPh>
    <rPh sb="131" eb="133">
      <t>ゲンショウ</t>
    </rPh>
    <rPh sb="134" eb="135">
      <t>ク</t>
    </rPh>
    <rPh sb="136" eb="137">
      <t>ト</t>
    </rPh>
    <rPh sb="142" eb="144">
      <t>コンナン</t>
    </rPh>
    <rPh sb="145" eb="147">
      <t>ゲンジョウ</t>
    </rPh>
    <rPh sb="150" eb="152">
      <t>セツゾク</t>
    </rPh>
    <rPh sb="152" eb="153">
      <t>リツ</t>
    </rPh>
    <rPh sb="158" eb="159">
      <t>タッ</t>
    </rPh>
    <rPh sb="162" eb="165">
      <t>シヨウリョウ</t>
    </rPh>
    <rPh sb="165" eb="167">
      <t>シュウニュウ</t>
    </rPh>
    <rPh sb="171" eb="173">
      <t>イジ</t>
    </rPh>
    <rPh sb="179" eb="181">
      <t>コンナン</t>
    </rPh>
    <rPh sb="185" eb="187">
      <t>ノウシュウ</t>
    </rPh>
    <rPh sb="187" eb="189">
      <t>クイキ</t>
    </rPh>
    <rPh sb="190" eb="192">
      <t>トウゴウ</t>
    </rPh>
    <rPh sb="193" eb="196">
      <t>ゲスイドウ</t>
    </rPh>
    <rPh sb="196" eb="198">
      <t>クイキ</t>
    </rPh>
    <rPh sb="200" eb="202">
      <t>トウゴウ</t>
    </rPh>
    <rPh sb="203" eb="205">
      <t>ヒッス</t>
    </rPh>
    <rPh sb="215" eb="218">
      <t>ゲスイドウ</t>
    </rPh>
    <rPh sb="219" eb="221">
      <t>ノウシュウ</t>
    </rPh>
    <rPh sb="221" eb="224">
      <t>シヨウリョウ</t>
    </rPh>
    <rPh sb="225" eb="227">
      <t>カイテイ</t>
    </rPh>
    <rPh sb="228" eb="230">
      <t>ヒツヨウ</t>
    </rPh>
    <rPh sb="231" eb="232">
      <t>オモ</t>
    </rPh>
    <phoneticPr fontId="4"/>
  </si>
  <si>
    <t>　当町では５か所の処理施設を保有しているが、古いもので供用開始から約２８年が経過しており、機械、電気機器は更新やオバーホールで何とか対応できているが、施設そのものも老朽化が進んできており、令和１０年度までに施設統合する予定である。
　統合先の処理場自体、人口減少により稼働率が５０％を割っているため、管路の接続と圧送ポンプの設置以外は小規模な改修で済むことから経費削減の効果が大きく期待される。
　また、上記よりも新しいが同様に統合によって経費削減が見込まれる施設が２施設あり、いずれは、農集同士の処理区統合か、下水道区域への統合を計画する必要がある。
　管渠改善率については、マンホールポンプの更新もあり微増。</t>
    <rPh sb="1" eb="3">
      <t>トウチョウ</t>
    </rPh>
    <rPh sb="7" eb="8">
      <t>ショ</t>
    </rPh>
    <rPh sb="9" eb="11">
      <t>ショリ</t>
    </rPh>
    <rPh sb="11" eb="13">
      <t>シセツ</t>
    </rPh>
    <rPh sb="14" eb="16">
      <t>ホユウ</t>
    </rPh>
    <rPh sb="22" eb="23">
      <t>フル</t>
    </rPh>
    <rPh sb="27" eb="29">
      <t>キョウヨウ</t>
    </rPh>
    <rPh sb="29" eb="31">
      <t>カイシ</t>
    </rPh>
    <rPh sb="33" eb="34">
      <t>ヤク</t>
    </rPh>
    <rPh sb="36" eb="37">
      <t>ネン</t>
    </rPh>
    <rPh sb="38" eb="40">
      <t>ケイカ</t>
    </rPh>
    <rPh sb="45" eb="47">
      <t>キカイ</t>
    </rPh>
    <rPh sb="48" eb="50">
      <t>デンキ</t>
    </rPh>
    <rPh sb="50" eb="52">
      <t>キキ</t>
    </rPh>
    <rPh sb="53" eb="55">
      <t>コウシン</t>
    </rPh>
    <rPh sb="63" eb="64">
      <t>ナン</t>
    </rPh>
    <rPh sb="66" eb="68">
      <t>タイオウ</t>
    </rPh>
    <rPh sb="75" eb="77">
      <t>シセツ</t>
    </rPh>
    <rPh sb="82" eb="85">
      <t>ロウキュウカ</t>
    </rPh>
    <rPh sb="86" eb="87">
      <t>スス</t>
    </rPh>
    <rPh sb="117" eb="119">
      <t>トウゴウ</t>
    </rPh>
    <rPh sb="119" eb="120">
      <t>サキ</t>
    </rPh>
    <rPh sb="121" eb="124">
      <t>ショリジョウ</t>
    </rPh>
    <rPh sb="124" eb="126">
      <t>ジタイ</t>
    </rPh>
    <rPh sb="127" eb="129">
      <t>ジンコウ</t>
    </rPh>
    <rPh sb="129" eb="131">
      <t>ゲンショウ</t>
    </rPh>
    <rPh sb="134" eb="136">
      <t>カドウ</t>
    </rPh>
    <rPh sb="136" eb="137">
      <t>リツ</t>
    </rPh>
    <rPh sb="142" eb="143">
      <t>ワ</t>
    </rPh>
    <rPh sb="150" eb="152">
      <t>カンロ</t>
    </rPh>
    <rPh sb="153" eb="155">
      <t>セツゾク</t>
    </rPh>
    <rPh sb="156" eb="158">
      <t>アッソウ</t>
    </rPh>
    <rPh sb="162" eb="164">
      <t>セッチ</t>
    </rPh>
    <rPh sb="164" eb="166">
      <t>イガイ</t>
    </rPh>
    <rPh sb="167" eb="170">
      <t>ショウキボ</t>
    </rPh>
    <rPh sb="171" eb="173">
      <t>カイシュウ</t>
    </rPh>
    <rPh sb="174" eb="175">
      <t>ス</t>
    </rPh>
    <rPh sb="180" eb="182">
      <t>ケイヒ</t>
    </rPh>
    <rPh sb="182" eb="184">
      <t>サクゲン</t>
    </rPh>
    <rPh sb="185" eb="187">
      <t>コウカ</t>
    </rPh>
    <rPh sb="188" eb="189">
      <t>オオ</t>
    </rPh>
    <rPh sb="191" eb="193">
      <t>キタイ</t>
    </rPh>
    <rPh sb="202" eb="204">
      <t>ジョウキ</t>
    </rPh>
    <rPh sb="207" eb="208">
      <t>アタラ</t>
    </rPh>
    <rPh sb="211" eb="213">
      <t>ドウヨウ</t>
    </rPh>
    <rPh sb="214" eb="216">
      <t>トウゴウ</t>
    </rPh>
    <rPh sb="220" eb="222">
      <t>ケイヒ</t>
    </rPh>
    <rPh sb="222" eb="224">
      <t>サクゲン</t>
    </rPh>
    <rPh sb="225" eb="227">
      <t>ミコ</t>
    </rPh>
    <rPh sb="230" eb="232">
      <t>シセツ</t>
    </rPh>
    <rPh sb="234" eb="236">
      <t>シセツ</t>
    </rPh>
    <rPh sb="244" eb="246">
      <t>ノウシュウ</t>
    </rPh>
    <rPh sb="246" eb="248">
      <t>ドウシ</t>
    </rPh>
    <rPh sb="249" eb="251">
      <t>ショリ</t>
    </rPh>
    <rPh sb="251" eb="252">
      <t>ク</t>
    </rPh>
    <rPh sb="252" eb="254">
      <t>トウゴウ</t>
    </rPh>
    <rPh sb="256" eb="259">
      <t>ゲスイドウ</t>
    </rPh>
    <rPh sb="259" eb="261">
      <t>クイキ</t>
    </rPh>
    <rPh sb="263" eb="265">
      <t>トウゴウ</t>
    </rPh>
    <rPh sb="266" eb="268">
      <t>ケイカク</t>
    </rPh>
    <rPh sb="270" eb="272">
      <t>ヒツヨウ</t>
    </rPh>
    <rPh sb="278" eb="280">
      <t>カンキョ</t>
    </rPh>
    <rPh sb="280" eb="283">
      <t>カイゼンリツ</t>
    </rPh>
    <rPh sb="298" eb="300">
      <t>コウシン</t>
    </rPh>
    <rPh sb="303" eb="305">
      <t>ビゾウ</t>
    </rPh>
    <phoneticPr fontId="4"/>
  </si>
  <si>
    <t>　収益的収支比率については、令和元年度とほぼ同じだが、人口減少により有収水量が低下し、使用料収入が３千万を下回ったことから経費回収率が前年度より減少し、反対に汚水処理原価が昨年より増加している。
　企業債残高対事業規模比率については、平成29年度以降低い数値を保っているが、老朽化施設等の改修等の大規模な事業を実施していないためであり、今後の老朽化対策による起債借入で比率が上昇する可能性が高い。
　施設利用率については、近年の気候変動により夏場に雨天が続き、不明水の流入当もあり施設利用率も上がっている。
　水洗化率については、新規接続件数が例年より増加したため数値的には微増しているが横這いである。</t>
    <rPh sb="27" eb="31">
      <t>ジンコウゲンショウ</t>
    </rPh>
    <rPh sb="34" eb="35">
      <t>ユウ</t>
    </rPh>
    <rPh sb="35" eb="38">
      <t>シュウスイリョウ</t>
    </rPh>
    <rPh sb="39" eb="41">
      <t>テイカ</t>
    </rPh>
    <rPh sb="53" eb="55">
      <t>シタマワ</t>
    </rPh>
    <rPh sb="67" eb="70">
      <t>ゼンネンド</t>
    </rPh>
    <rPh sb="72" eb="74">
      <t>ゲンショウ</t>
    </rPh>
    <rPh sb="76" eb="78">
      <t>ハンタイ</t>
    </rPh>
    <rPh sb="79" eb="83">
      <t>オスイショリ</t>
    </rPh>
    <rPh sb="83" eb="85">
      <t>ゲンカ</t>
    </rPh>
    <rPh sb="86" eb="88">
      <t>サクネン</t>
    </rPh>
    <rPh sb="90" eb="92">
      <t>ゾウカ</t>
    </rPh>
    <rPh sb="99" eb="101">
      <t>キギョウ</t>
    </rPh>
    <rPh sb="101" eb="102">
      <t>サイ</t>
    </rPh>
    <rPh sb="102" eb="104">
      <t>ザンダカ</t>
    </rPh>
    <rPh sb="104" eb="105">
      <t>タイ</t>
    </rPh>
    <rPh sb="105" eb="107">
      <t>ジギョウ</t>
    </rPh>
    <rPh sb="107" eb="109">
      <t>キボ</t>
    </rPh>
    <rPh sb="109" eb="111">
      <t>ヒリツ</t>
    </rPh>
    <rPh sb="117" eb="119">
      <t>ヘイセイ</t>
    </rPh>
    <rPh sb="121" eb="123">
      <t>ネンド</t>
    </rPh>
    <rPh sb="123" eb="125">
      <t>イコウ</t>
    </rPh>
    <rPh sb="125" eb="126">
      <t>ヒク</t>
    </rPh>
    <rPh sb="127" eb="129">
      <t>スウチ</t>
    </rPh>
    <rPh sb="130" eb="131">
      <t>タモ</t>
    </rPh>
    <rPh sb="137" eb="140">
      <t>ロウキュウカ</t>
    </rPh>
    <rPh sb="140" eb="142">
      <t>シセツ</t>
    </rPh>
    <rPh sb="142" eb="143">
      <t>トウ</t>
    </rPh>
    <rPh sb="144" eb="146">
      <t>カイシュウ</t>
    </rPh>
    <rPh sb="146" eb="147">
      <t>トウ</t>
    </rPh>
    <rPh sb="148" eb="151">
      <t>ダイキボ</t>
    </rPh>
    <rPh sb="152" eb="154">
      <t>ジギョウ</t>
    </rPh>
    <rPh sb="155" eb="157">
      <t>ジッシ</t>
    </rPh>
    <rPh sb="168" eb="170">
      <t>コンゴ</t>
    </rPh>
    <rPh sb="171" eb="174">
      <t>ロウキュウカ</t>
    </rPh>
    <rPh sb="174" eb="176">
      <t>タイサク</t>
    </rPh>
    <rPh sb="179" eb="181">
      <t>キサイ</t>
    </rPh>
    <rPh sb="181" eb="183">
      <t>カリイレ</t>
    </rPh>
    <rPh sb="184" eb="186">
      <t>ヒリツ</t>
    </rPh>
    <rPh sb="187" eb="189">
      <t>ジョウショウ</t>
    </rPh>
    <rPh sb="191" eb="194">
      <t>カノウセイ</t>
    </rPh>
    <rPh sb="195" eb="196">
      <t>タカ</t>
    </rPh>
    <rPh sb="200" eb="202">
      <t>シセツ</t>
    </rPh>
    <rPh sb="202" eb="205">
      <t>リヨウリツ</t>
    </rPh>
    <rPh sb="211" eb="213">
      <t>キンネン</t>
    </rPh>
    <rPh sb="214" eb="218">
      <t>キコウヘンドウ</t>
    </rPh>
    <rPh sb="221" eb="223">
      <t>ナツバ</t>
    </rPh>
    <rPh sb="224" eb="226">
      <t>ウテン</t>
    </rPh>
    <rPh sb="227" eb="228">
      <t>ツヅ</t>
    </rPh>
    <rPh sb="230" eb="233">
      <t>フメイスイ</t>
    </rPh>
    <rPh sb="234" eb="236">
      <t>リュウニュウ</t>
    </rPh>
    <rPh sb="236" eb="237">
      <t>トウ</t>
    </rPh>
    <rPh sb="240" eb="244">
      <t>シセツリヨウ</t>
    </rPh>
    <rPh sb="244" eb="245">
      <t>リツ</t>
    </rPh>
    <rPh sb="246" eb="247">
      <t>ア</t>
    </rPh>
    <rPh sb="255" eb="258">
      <t>スイセンカ</t>
    </rPh>
    <rPh sb="258" eb="259">
      <t>リツ</t>
    </rPh>
    <rPh sb="265" eb="271">
      <t>シンキセツゾクケンスウ</t>
    </rPh>
    <rPh sb="272" eb="274">
      <t>レイネン</t>
    </rPh>
    <rPh sb="276" eb="278">
      <t>ゾウカ</t>
    </rPh>
    <rPh sb="282" eb="284">
      <t>スウチ</t>
    </rPh>
    <rPh sb="284" eb="285">
      <t>テキ</t>
    </rPh>
    <rPh sb="287" eb="289">
      <t>ビゾウ</t>
    </rPh>
    <rPh sb="294" eb="296">
      <t>ヨコバ</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</si>
</sst>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705-476F-8A82-4815968DFC57}"/>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2.0499999999999998</c:v>
                </c:pt>
                <c:pt idx="1">
                  <c:v>0.01</c:v>
                </c:pt>
                <c:pt idx="2">
                  <c:v>0.01</c:v>
                </c:pt>
                <c:pt idx="3">
                  <c:v>0.02</c:v>
                </c:pt>
                <c:pt idx="4">
                  <c:v>0.25</c:v>
                </c:pt>
              </c:numCache>
            </c:numRef>
          </c:val>
          <c:smooth val="0"/>
          <c:extLst>
            <c:ext xmlns:c16="http://schemas.microsoft.com/office/drawing/2014/chart" uri="{C3380CC4-5D6E-409C-BE32-E72D297353CC}">
              <c16:uniqueId val="{00000001-A705-476F-8A82-4815968DFC57}"/>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57.74</c:v>
                </c:pt>
                <c:pt idx="1">
                  <c:v>54.49</c:v>
                </c:pt>
                <c:pt idx="2">
                  <c:v>56.04</c:v>
                </c:pt>
                <c:pt idx="3">
                  <c:v>53.33</c:v>
                </c:pt>
                <c:pt idx="4">
                  <c:v>57.43</c:v>
                </c:pt>
              </c:numCache>
            </c:numRef>
          </c:val>
          <c:extLst>
            <c:ext xmlns:c16="http://schemas.microsoft.com/office/drawing/2014/chart" uri="{C3380CC4-5D6E-409C-BE32-E72D297353CC}">
              <c16:uniqueId val="{00000000-94FE-4E1C-997C-59A192427DD1}"/>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60.65</c:v>
                </c:pt>
                <c:pt idx="1">
                  <c:v>51.75</c:v>
                </c:pt>
                <c:pt idx="2">
                  <c:v>50.68</c:v>
                </c:pt>
                <c:pt idx="3">
                  <c:v>50.14</c:v>
                </c:pt>
                <c:pt idx="4">
                  <c:v>54.83</c:v>
                </c:pt>
              </c:numCache>
            </c:numRef>
          </c:val>
          <c:smooth val="0"/>
          <c:extLst>
            <c:ext xmlns:c16="http://schemas.microsoft.com/office/drawing/2014/chart" uri="{C3380CC4-5D6E-409C-BE32-E72D297353CC}">
              <c16:uniqueId val="{00000001-94FE-4E1C-997C-59A192427DD1}"/>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90.32</c:v>
                </c:pt>
                <c:pt idx="1">
                  <c:v>89.89</c:v>
                </c:pt>
                <c:pt idx="2">
                  <c:v>90.89</c:v>
                </c:pt>
                <c:pt idx="3">
                  <c:v>90.91</c:v>
                </c:pt>
                <c:pt idx="4">
                  <c:v>91.08</c:v>
                </c:pt>
              </c:numCache>
            </c:numRef>
          </c:val>
          <c:extLst>
            <c:ext xmlns:c16="http://schemas.microsoft.com/office/drawing/2014/chart" uri="{C3380CC4-5D6E-409C-BE32-E72D297353CC}">
              <c16:uniqueId val="{00000000-C4B6-40E8-BCD5-C55B4546A116}"/>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84.58</c:v>
                </c:pt>
                <c:pt idx="1">
                  <c:v>84.84</c:v>
                </c:pt>
                <c:pt idx="2">
                  <c:v>84.86</c:v>
                </c:pt>
                <c:pt idx="3">
                  <c:v>84.98</c:v>
                </c:pt>
                <c:pt idx="4">
                  <c:v>84.7</c:v>
                </c:pt>
              </c:numCache>
            </c:numRef>
          </c:val>
          <c:smooth val="0"/>
          <c:extLst>
            <c:ext xmlns:c16="http://schemas.microsoft.com/office/drawing/2014/chart" uri="{C3380CC4-5D6E-409C-BE32-E72D297353CC}">
              <c16:uniqueId val="{00000001-C4B6-40E8-BCD5-C55B4546A116}"/>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63.67</c:v>
                </c:pt>
                <c:pt idx="1">
                  <c:v>58.64</c:v>
                </c:pt>
                <c:pt idx="2">
                  <c:v>62.93</c:v>
                </c:pt>
                <c:pt idx="3">
                  <c:v>71.510000000000005</c:v>
                </c:pt>
                <c:pt idx="4">
                  <c:v>70.099999999999994</c:v>
                </c:pt>
              </c:numCache>
            </c:numRef>
          </c:val>
          <c:extLst>
            <c:ext xmlns:c16="http://schemas.microsoft.com/office/drawing/2014/chart" uri="{C3380CC4-5D6E-409C-BE32-E72D297353CC}">
              <c16:uniqueId val="{00000000-D8F9-40D3-BC5B-11B4E22CB315}"/>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8F9-40D3-BC5B-11B4E22CB315}"/>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25C-4771-A70D-46F34CEE1EF9}"/>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25C-4771-A70D-46F34CEE1EF9}"/>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B80-4B16-807A-4E805BC847EC}"/>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B80-4B16-807A-4E805BC847EC}"/>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107-4E3E-855C-E1EF3D6396D4}"/>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107-4E3E-855C-E1EF3D6396D4}"/>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AC5-4DF1-B542-8AF334F50F89}"/>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AC5-4DF1-B542-8AF334F50F89}"/>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920.21</c:v>
                </c:pt>
                <c:pt idx="1">
                  <c:v>339.05</c:v>
                </c:pt>
                <c:pt idx="2">
                  <c:v>370.21</c:v>
                </c:pt>
                <c:pt idx="3">
                  <c:v>341.97</c:v>
                </c:pt>
                <c:pt idx="4" formatCode="#,##0.00;&quot;△&quot;#,##0.00">
                  <c:v>0</c:v>
                </c:pt>
              </c:numCache>
            </c:numRef>
          </c:val>
          <c:extLst>
            <c:ext xmlns:c16="http://schemas.microsoft.com/office/drawing/2014/chart" uri="{C3380CC4-5D6E-409C-BE32-E72D297353CC}">
              <c16:uniqueId val="{00000000-47A7-4AE4-AAB1-6AD50E0AD1D7}"/>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974.93</c:v>
                </c:pt>
                <c:pt idx="1">
                  <c:v>855.8</c:v>
                </c:pt>
                <c:pt idx="2">
                  <c:v>789.46</c:v>
                </c:pt>
                <c:pt idx="3">
                  <c:v>826.83</c:v>
                </c:pt>
                <c:pt idx="4">
                  <c:v>867.83</c:v>
                </c:pt>
              </c:numCache>
            </c:numRef>
          </c:val>
          <c:smooth val="0"/>
          <c:extLst>
            <c:ext xmlns:c16="http://schemas.microsoft.com/office/drawing/2014/chart" uri="{C3380CC4-5D6E-409C-BE32-E72D297353CC}">
              <c16:uniqueId val="{00000001-47A7-4AE4-AAB1-6AD50E0AD1D7}"/>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51.97</c:v>
                </c:pt>
                <c:pt idx="1">
                  <c:v>50.36</c:v>
                </c:pt>
                <c:pt idx="2">
                  <c:v>51.96</c:v>
                </c:pt>
                <c:pt idx="3">
                  <c:v>47.43</c:v>
                </c:pt>
                <c:pt idx="4">
                  <c:v>41.55</c:v>
                </c:pt>
              </c:numCache>
            </c:numRef>
          </c:val>
          <c:extLst>
            <c:ext xmlns:c16="http://schemas.microsoft.com/office/drawing/2014/chart" uri="{C3380CC4-5D6E-409C-BE32-E72D297353CC}">
              <c16:uniqueId val="{00000000-72EB-40B8-945D-AA07DBA9A21B}"/>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55.32</c:v>
                </c:pt>
                <c:pt idx="1">
                  <c:v>59.8</c:v>
                </c:pt>
                <c:pt idx="2">
                  <c:v>57.77</c:v>
                </c:pt>
                <c:pt idx="3">
                  <c:v>57.31</c:v>
                </c:pt>
                <c:pt idx="4">
                  <c:v>57.08</c:v>
                </c:pt>
              </c:numCache>
            </c:numRef>
          </c:val>
          <c:smooth val="0"/>
          <c:extLst>
            <c:ext xmlns:c16="http://schemas.microsoft.com/office/drawing/2014/chart" uri="{C3380CC4-5D6E-409C-BE32-E72D297353CC}">
              <c16:uniqueId val="{00000001-72EB-40B8-945D-AA07DBA9A21B}"/>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300.99</c:v>
                </c:pt>
                <c:pt idx="1">
                  <c:v>311.16000000000003</c:v>
                </c:pt>
                <c:pt idx="2">
                  <c:v>298.05</c:v>
                </c:pt>
                <c:pt idx="3">
                  <c:v>328.18</c:v>
                </c:pt>
                <c:pt idx="4">
                  <c:v>379.19</c:v>
                </c:pt>
              </c:numCache>
            </c:numRef>
          </c:val>
          <c:extLst>
            <c:ext xmlns:c16="http://schemas.microsoft.com/office/drawing/2014/chart" uri="{C3380CC4-5D6E-409C-BE32-E72D297353CC}">
              <c16:uniqueId val="{00000000-6FA4-41D9-AF9C-CBA7E276A6F7}"/>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283.17</c:v>
                </c:pt>
                <c:pt idx="1">
                  <c:v>263.76</c:v>
                </c:pt>
                <c:pt idx="2">
                  <c:v>274.35000000000002</c:v>
                </c:pt>
                <c:pt idx="3">
                  <c:v>273.52</c:v>
                </c:pt>
                <c:pt idx="4">
                  <c:v>274.99</c:v>
                </c:pt>
              </c:numCache>
            </c:numRef>
          </c:val>
          <c:smooth val="0"/>
          <c:extLst>
            <c:ext xmlns:c16="http://schemas.microsoft.com/office/drawing/2014/chart" uri="{C3380CC4-5D6E-409C-BE32-E72D297353CC}">
              <c16:uniqueId val="{00000001-6FA4-41D9-AF9C-CBA7E276A6F7}"/>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115" zoomScaleNormal="115" workbookViewId="0">
      <selection activeCell="BF90" sqref="BF90"/>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舟形町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F2</v>
      </c>
      <c r="X8" s="49"/>
      <c r="Y8" s="49"/>
      <c r="Z8" s="49"/>
      <c r="AA8" s="49"/>
      <c r="AB8" s="49"/>
      <c r="AC8" s="49"/>
      <c r="AD8" s="50" t="str">
        <f>データ!$M$6</f>
        <v>非設置</v>
      </c>
      <c r="AE8" s="50"/>
      <c r="AF8" s="50"/>
      <c r="AG8" s="50"/>
      <c r="AH8" s="50"/>
      <c r="AI8" s="50"/>
      <c r="AJ8" s="50"/>
      <c r="AK8" s="3"/>
      <c r="AL8" s="51">
        <f>データ!S6</f>
        <v>5136</v>
      </c>
      <c r="AM8" s="51"/>
      <c r="AN8" s="51"/>
      <c r="AO8" s="51"/>
      <c r="AP8" s="51"/>
      <c r="AQ8" s="51"/>
      <c r="AR8" s="51"/>
      <c r="AS8" s="51"/>
      <c r="AT8" s="46">
        <f>データ!T6</f>
        <v>119.04</v>
      </c>
      <c r="AU8" s="46"/>
      <c r="AV8" s="46"/>
      <c r="AW8" s="46"/>
      <c r="AX8" s="46"/>
      <c r="AY8" s="46"/>
      <c r="AZ8" s="46"/>
      <c r="BA8" s="46"/>
      <c r="BB8" s="46">
        <f>データ!U6</f>
        <v>43.15</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46.95</v>
      </c>
      <c r="Q10" s="46"/>
      <c r="R10" s="46"/>
      <c r="S10" s="46"/>
      <c r="T10" s="46"/>
      <c r="U10" s="46"/>
      <c r="V10" s="46"/>
      <c r="W10" s="46">
        <f>データ!Q6</f>
        <v>69.83</v>
      </c>
      <c r="X10" s="46"/>
      <c r="Y10" s="46"/>
      <c r="Z10" s="46"/>
      <c r="AA10" s="46"/>
      <c r="AB10" s="46"/>
      <c r="AC10" s="46"/>
      <c r="AD10" s="51">
        <f>データ!R6</f>
        <v>3080</v>
      </c>
      <c r="AE10" s="51"/>
      <c r="AF10" s="51"/>
      <c r="AG10" s="51"/>
      <c r="AH10" s="51"/>
      <c r="AI10" s="51"/>
      <c r="AJ10" s="51"/>
      <c r="AK10" s="2"/>
      <c r="AL10" s="51">
        <f>データ!V6</f>
        <v>2378</v>
      </c>
      <c r="AM10" s="51"/>
      <c r="AN10" s="51"/>
      <c r="AO10" s="51"/>
      <c r="AP10" s="51"/>
      <c r="AQ10" s="51"/>
      <c r="AR10" s="51"/>
      <c r="AS10" s="51"/>
      <c r="AT10" s="46">
        <f>データ!W6</f>
        <v>2.08</v>
      </c>
      <c r="AU10" s="46"/>
      <c r="AV10" s="46"/>
      <c r="AW10" s="46"/>
      <c r="AX10" s="46"/>
      <c r="AY10" s="46"/>
      <c r="AZ10" s="46"/>
      <c r="BA10" s="46"/>
      <c r="BB10" s="46">
        <f>データ!X6</f>
        <v>1143.27</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120</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119</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118</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【832.52】</v>
      </c>
      <c r="I86" s="26" t="str">
        <f>データ!CA6</f>
        <v>【60.94】</v>
      </c>
      <c r="J86" s="26" t="str">
        <f>データ!CL6</f>
        <v>【253.04】</v>
      </c>
      <c r="K86" s="26" t="str">
        <f>データ!CW6</f>
        <v>【54.84】</v>
      </c>
      <c r="L86" s="26" t="str">
        <f>データ!DH6</f>
        <v>【86.60】</v>
      </c>
      <c r="M86" s="26" t="s">
        <v>43</v>
      </c>
      <c r="N86" s="26" t="s">
        <v>45</v>
      </c>
      <c r="O86" s="26" t="str">
        <f>データ!EO6</f>
        <v>【0.16】</v>
      </c>
    </row>
  </sheetData>
  <sheetProtection algorithmName="SHA-512" hashValue="I/C3jmhYgCVbfo21KPolYvuyMG8aFb3oyviBr0iY/7yIwQsikavTWQ/MNORHQrOlhog5OBIamHIEW3fLwc2jZQ==" saltValue="3adKAoT8gjoYdoIDwQPFr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77" t="s">
        <v>55</v>
      </c>
      <c r="I3" s="78"/>
      <c r="J3" s="78"/>
      <c r="K3" s="78"/>
      <c r="L3" s="78"/>
      <c r="M3" s="78"/>
      <c r="N3" s="78"/>
      <c r="O3" s="78"/>
      <c r="P3" s="78"/>
      <c r="Q3" s="78"/>
      <c r="R3" s="78"/>
      <c r="S3" s="78"/>
      <c r="T3" s="78"/>
      <c r="U3" s="78"/>
      <c r="V3" s="78"/>
      <c r="W3" s="78"/>
      <c r="X3" s="79"/>
      <c r="Y3" s="83" t="s">
        <v>56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28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63631</v>
      </c>
      <c r="D6" s="33">
        <f t="shared" si="3"/>
        <v>47</v>
      </c>
      <c r="E6" s="33">
        <f t="shared" si="3"/>
        <v>17</v>
      </c>
      <c r="F6" s="33">
        <f t="shared" si="3"/>
        <v>5</v>
      </c>
      <c r="G6" s="33">
        <f t="shared" si="3"/>
        <v>0</v>
      </c>
      <c r="H6" s="33" t="str">
        <f t="shared" si="3"/>
        <v>山形県　舟形町</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46.95</v>
      </c>
      <c r="Q6" s="34">
        <f t="shared" si="3"/>
        <v>69.83</v>
      </c>
      <c r="R6" s="34">
        <f t="shared" si="3"/>
        <v>3080</v>
      </c>
      <c r="S6" s="34">
        <f t="shared" si="3"/>
        <v>5136</v>
      </c>
      <c r="T6" s="34">
        <f t="shared" si="3"/>
        <v>119.04</v>
      </c>
      <c r="U6" s="34">
        <f t="shared" si="3"/>
        <v>43.15</v>
      </c>
      <c r="V6" s="34">
        <f t="shared" si="3"/>
        <v>2378</v>
      </c>
      <c r="W6" s="34">
        <f t="shared" si="3"/>
        <v>2.08</v>
      </c>
      <c r="X6" s="34">
        <f t="shared" si="3"/>
        <v>1143.27</v>
      </c>
      <c r="Y6" s="35">
        <f>IF(Y7="",NA(),Y7)</f>
        <v>63.67</v>
      </c>
      <c r="Z6" s="35">
        <f t="shared" ref="Z6:AH6" si="4">IF(Z7="",NA(),Z7)</f>
        <v>58.64</v>
      </c>
      <c r="AA6" s="35">
        <f t="shared" si="4"/>
        <v>62.93</v>
      </c>
      <c r="AB6" s="35">
        <f t="shared" si="4"/>
        <v>71.510000000000005</v>
      </c>
      <c r="AC6" s="35">
        <f t="shared" si="4"/>
        <v>70.099999999999994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920.21</v>
      </c>
      <c r="BG6" s="35">
        <f t="shared" ref="BG6:BO6" si="7">IF(BG7="",NA(),BG7)</f>
        <v>339.05</v>
      </c>
      <c r="BH6" s="35">
        <f t="shared" si="7"/>
        <v>370.21</v>
      </c>
      <c r="BI6" s="35">
        <f t="shared" si="7"/>
        <v>341.97</v>
      </c>
      <c r="BJ6" s="34">
        <f t="shared" si="7"/>
        <v>0</v>
      </c>
      <c r="BK6" s="35">
        <f t="shared" si="7"/>
        <v>974.93</v>
      </c>
      <c r="BL6" s="35">
        <f t="shared" si="7"/>
        <v>855.8</v>
      </c>
      <c r="BM6" s="35">
        <f t="shared" si="7"/>
        <v>789.46</v>
      </c>
      <c r="BN6" s="35">
        <f t="shared" si="7"/>
        <v>826.83</v>
      </c>
      <c r="BO6" s="35">
        <f t="shared" si="7"/>
        <v>867.83</v>
      </c>
      <c r="BP6" s="34" t="str">
        <f>IF(BP7="","",IF(BP7="-","【-】","【"&amp;SUBSTITUTE(TEXT(BP7,"#,##0.00"),"-","△")&amp;"】"))</f>
        <v>【832.52】</v>
      </c>
      <c r="BQ6" s="35">
        <f>IF(BQ7="",NA(),BQ7)</f>
        <v>51.97</v>
      </c>
      <c r="BR6" s="35">
        <f t="shared" ref="BR6:BZ6" si="8">IF(BR7="",NA(),BR7)</f>
        <v>50.36</v>
      </c>
      <c r="BS6" s="35">
        <f t="shared" si="8"/>
        <v>51.96</v>
      </c>
      <c r="BT6" s="35">
        <f t="shared" si="8"/>
        <v>47.43</v>
      </c>
      <c r="BU6" s="35">
        <f t="shared" si="8"/>
        <v>41.55</v>
      </c>
      <c r="BV6" s="35">
        <f t="shared" si="8"/>
        <v>55.32</v>
      </c>
      <c r="BW6" s="35">
        <f t="shared" si="8"/>
        <v>59.8</v>
      </c>
      <c r="BX6" s="35">
        <f t="shared" si="8"/>
        <v>57.77</v>
      </c>
      <c r="BY6" s="35">
        <f t="shared" si="8"/>
        <v>57.31</v>
      </c>
      <c r="BZ6" s="35">
        <f t="shared" si="8"/>
        <v>57.08</v>
      </c>
      <c r="CA6" s="34" t="str">
        <f>IF(CA7="","",IF(CA7="-","【-】","【"&amp;SUBSTITUTE(TEXT(CA7,"#,##0.00"),"-","△")&amp;"】"))</f>
        <v>【60.94】</v>
      </c>
      <c r="CB6" s="35">
        <f>IF(CB7="",NA(),CB7)</f>
        <v>300.99</v>
      </c>
      <c r="CC6" s="35">
        <f t="shared" ref="CC6:CK6" si="9">IF(CC7="",NA(),CC7)</f>
        <v>311.16000000000003</v>
      </c>
      <c r="CD6" s="35">
        <f t="shared" si="9"/>
        <v>298.05</v>
      </c>
      <c r="CE6" s="35">
        <f t="shared" si="9"/>
        <v>328.18</v>
      </c>
      <c r="CF6" s="35">
        <f t="shared" si="9"/>
        <v>379.19</v>
      </c>
      <c r="CG6" s="35">
        <f t="shared" si="9"/>
        <v>283.17</v>
      </c>
      <c r="CH6" s="35">
        <f t="shared" si="9"/>
        <v>263.76</v>
      </c>
      <c r="CI6" s="35">
        <f t="shared" si="9"/>
        <v>274.35000000000002</v>
      </c>
      <c r="CJ6" s="35">
        <f t="shared" si="9"/>
        <v>273.52</v>
      </c>
      <c r="CK6" s="35">
        <f t="shared" si="9"/>
        <v>274.99</v>
      </c>
      <c r="CL6" s="34" t="str">
        <f>IF(CL7="","",IF(CL7="-","【-】","【"&amp;SUBSTITUTE(TEXT(CL7,"#,##0.00"),"-","△")&amp;"】"))</f>
        <v>【253.04】</v>
      </c>
      <c r="CM6" s="35">
        <f>IF(CM7="",NA(),CM7)</f>
        <v>57.74</v>
      </c>
      <c r="CN6" s="35">
        <f t="shared" ref="CN6:CV6" si="10">IF(CN7="",NA(),CN7)</f>
        <v>54.49</v>
      </c>
      <c r="CO6" s="35">
        <f t="shared" si="10"/>
        <v>56.04</v>
      </c>
      <c r="CP6" s="35">
        <f t="shared" si="10"/>
        <v>53.33</v>
      </c>
      <c r="CQ6" s="35">
        <f t="shared" si="10"/>
        <v>57.43</v>
      </c>
      <c r="CR6" s="35">
        <f t="shared" si="10"/>
        <v>60.65</v>
      </c>
      <c r="CS6" s="35">
        <f t="shared" si="10"/>
        <v>51.75</v>
      </c>
      <c r="CT6" s="35">
        <f t="shared" si="10"/>
        <v>50.68</v>
      </c>
      <c r="CU6" s="35">
        <f t="shared" si="10"/>
        <v>50.14</v>
      </c>
      <c r="CV6" s="35">
        <f t="shared" si="10"/>
        <v>54.83</v>
      </c>
      <c r="CW6" s="34" t="str">
        <f>IF(CW7="","",IF(CW7="-","【-】","【"&amp;SUBSTITUTE(TEXT(CW7,"#,##0.00"),"-","△")&amp;"】"))</f>
        <v>【54.84】</v>
      </c>
      <c r="CX6" s="35">
        <f>IF(CX7="",NA(),CX7)</f>
        <v>90.32</v>
      </c>
      <c r="CY6" s="35">
        <f t="shared" ref="CY6:DG6" si="11">IF(CY7="",NA(),CY7)</f>
        <v>89.89</v>
      </c>
      <c r="CZ6" s="35">
        <f t="shared" si="11"/>
        <v>90.89</v>
      </c>
      <c r="DA6" s="35">
        <f t="shared" si="11"/>
        <v>90.91</v>
      </c>
      <c r="DB6" s="35">
        <f t="shared" si="11"/>
        <v>91.08</v>
      </c>
      <c r="DC6" s="35">
        <f t="shared" si="11"/>
        <v>84.58</v>
      </c>
      <c r="DD6" s="35">
        <f t="shared" si="11"/>
        <v>84.84</v>
      </c>
      <c r="DE6" s="35">
        <f t="shared" si="11"/>
        <v>84.86</v>
      </c>
      <c r="DF6" s="35">
        <f t="shared" si="11"/>
        <v>84.98</v>
      </c>
      <c r="DG6" s="35">
        <f t="shared" si="11"/>
        <v>84.7</v>
      </c>
      <c r="DH6" s="34" t="str">
        <f>IF(DH7="","",IF(DH7="-","【-】","【"&amp;SUBSTITUTE(TEXT(DH7,"#,##0.00"),"-","△")&amp;"】"))</f>
        <v>【86.60】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2.0499999999999998</v>
      </c>
      <c r="EK6" s="35">
        <f t="shared" si="14"/>
        <v>0.01</v>
      </c>
      <c r="EL6" s="35">
        <f t="shared" si="14"/>
        <v>0.01</v>
      </c>
      <c r="EM6" s="35">
        <f t="shared" si="14"/>
        <v>0.02</v>
      </c>
      <c r="EN6" s="35">
        <f t="shared" si="14"/>
        <v>0.25</v>
      </c>
      <c r="EO6" s="34" t="str">
        <f>IF(EO7="","",IF(EO7="-","【-】","【"&amp;SUBSTITUTE(TEXT(EO7,"#,##0.00"),"-","△")&amp;"】"))</f>
        <v>【0.16】</v>
      </c>
    </row>
    <row r="7" spans="1:145" s="36" customFormat="1" x14ac:dyDescent="0.15">
      <c r="A7" s="28"/>
      <c r="B7" s="37">
        <v>2020</v>
      </c>
      <c r="C7" s="37">
        <v>63631</v>
      </c>
      <c r="D7" s="37">
        <v>47</v>
      </c>
      <c r="E7" s="37">
        <v>17</v>
      </c>
      <c r="F7" s="37">
        <v>5</v>
      </c>
      <c r="G7" s="37">
        <v>0</v>
      </c>
      <c r="H7" s="37" t="s">
        <v>98</v>
      </c>
      <c r="I7" s="37" t="s">
        <v>99</v>
      </c>
      <c r="J7" s="37" t="s">
        <v>100</v>
      </c>
      <c r="K7" s="37" t="s">
        <v>101</v>
      </c>
      <c r="L7" s="37" t="s">
        <v>102</v>
      </c>
      <c r="M7" s="37" t="s">
        <v>103</v>
      </c>
      <c r="N7" s="38" t="s">
        <v>104</v>
      </c>
      <c r="O7" s="38" t="s">
        <v>105</v>
      </c>
      <c r="P7" s="38">
        <v>46.95</v>
      </c>
      <c r="Q7" s="38">
        <v>69.83</v>
      </c>
      <c r="R7" s="38">
        <v>3080</v>
      </c>
      <c r="S7" s="38">
        <v>5136</v>
      </c>
      <c r="T7" s="38">
        <v>119.04</v>
      </c>
      <c r="U7" s="38">
        <v>43.15</v>
      </c>
      <c r="V7" s="38">
        <v>2378</v>
      </c>
      <c r="W7" s="38">
        <v>2.08</v>
      </c>
      <c r="X7" s="38">
        <v>1143.27</v>
      </c>
      <c r="Y7" s="38">
        <v>63.67</v>
      </c>
      <c r="Z7" s="38">
        <v>58.64</v>
      </c>
      <c r="AA7" s="38">
        <v>62.93</v>
      </c>
      <c r="AB7" s="38">
        <v>71.510000000000005</v>
      </c>
      <c r="AC7" s="38">
        <v>70.099999999999994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920.21</v>
      </c>
      <c r="BG7" s="38">
        <v>339.05</v>
      </c>
      <c r="BH7" s="38">
        <v>370.21</v>
      </c>
      <c r="BI7" s="38">
        <v>341.97</v>
      </c>
      <c r="BJ7" s="38">
        <v>0</v>
      </c>
      <c r="BK7" s="38">
        <v>974.93</v>
      </c>
      <c r="BL7" s="38">
        <v>855.8</v>
      </c>
      <c r="BM7" s="38">
        <v>789.46</v>
      </c>
      <c r="BN7" s="38">
        <v>826.83</v>
      </c>
      <c r="BO7" s="38">
        <v>867.83</v>
      </c>
      <c r="BP7" s="38">
        <v>832.52</v>
      </c>
      <c r="BQ7" s="38">
        <v>51.97</v>
      </c>
      <c r="BR7" s="38">
        <v>50.36</v>
      </c>
      <c r="BS7" s="38">
        <v>51.96</v>
      </c>
      <c r="BT7" s="38">
        <v>47.43</v>
      </c>
      <c r="BU7" s="38">
        <v>41.55</v>
      </c>
      <c r="BV7" s="38">
        <v>55.32</v>
      </c>
      <c r="BW7" s="38">
        <v>59.8</v>
      </c>
      <c r="BX7" s="38">
        <v>57.77</v>
      </c>
      <c r="BY7" s="38">
        <v>57.31</v>
      </c>
      <c r="BZ7" s="38">
        <v>57.08</v>
      </c>
      <c r="CA7" s="38">
        <v>60.94</v>
      </c>
      <c r="CB7" s="38">
        <v>300.99</v>
      </c>
      <c r="CC7" s="38">
        <v>311.16000000000003</v>
      </c>
      <c r="CD7" s="38">
        <v>298.05</v>
      </c>
      <c r="CE7" s="38">
        <v>328.18</v>
      </c>
      <c r="CF7" s="38">
        <v>379.19</v>
      </c>
      <c r="CG7" s="38">
        <v>283.17</v>
      </c>
      <c r="CH7" s="38">
        <v>263.76</v>
      </c>
      <c r="CI7" s="38">
        <v>274.35000000000002</v>
      </c>
      <c r="CJ7" s="38">
        <v>273.52</v>
      </c>
      <c r="CK7" s="38">
        <v>274.99</v>
      </c>
      <c r="CL7" s="38">
        <v>253.04</v>
      </c>
      <c r="CM7" s="38">
        <v>57.74</v>
      </c>
      <c r="CN7" s="38">
        <v>54.49</v>
      </c>
      <c r="CO7" s="38">
        <v>56.04</v>
      </c>
      <c r="CP7" s="38">
        <v>53.33</v>
      </c>
      <c r="CQ7" s="38">
        <v>57.43</v>
      </c>
      <c r="CR7" s="38">
        <v>60.65</v>
      </c>
      <c r="CS7" s="38">
        <v>51.75</v>
      </c>
      <c r="CT7" s="38">
        <v>50.68</v>
      </c>
      <c r="CU7" s="38">
        <v>50.14</v>
      </c>
      <c r="CV7" s="38">
        <v>54.83</v>
      </c>
      <c r="CW7" s="38">
        <v>54.84</v>
      </c>
      <c r="CX7" s="38">
        <v>90.32</v>
      </c>
      <c r="CY7" s="38">
        <v>89.89</v>
      </c>
      <c r="CZ7" s="38">
        <v>90.89</v>
      </c>
      <c r="DA7" s="38">
        <v>90.91</v>
      </c>
      <c r="DB7" s="38">
        <v>91.08</v>
      </c>
      <c r="DC7" s="38">
        <v>84.58</v>
      </c>
      <c r="DD7" s="38">
        <v>84.84</v>
      </c>
      <c r="DE7" s="38">
        <v>84.86</v>
      </c>
      <c r="DF7" s="38">
        <v>84.98</v>
      </c>
      <c r="DG7" s="38">
        <v>84.7</v>
      </c>
      <c r="DH7" s="38">
        <v>86.6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2.0499999999999998</v>
      </c>
      <c r="EK7" s="38">
        <v>0.01</v>
      </c>
      <c r="EL7" s="38">
        <v>0.01</v>
      </c>
      <c r="EM7" s="38">
        <v>0.02</v>
      </c>
      <c r="EN7" s="38">
        <v>0.25</v>
      </c>
      <c r="EO7" s="38">
        <v>0.16</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114</v>
      </c>
      <c r="D13" t="s">
        <v>113</v>
      </c>
      <c r="E13" t="s">
        <v>115</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斉藤 伸也</cp:lastModifiedBy>
  <dcterms:created xsi:type="dcterms:W3CDTF">2021-12-03T07:55:11Z</dcterms:created>
  <dcterms:modified xsi:type="dcterms:W3CDTF">2022-01-21T00:04:24Z</dcterms:modified>
  <cp:category/>
</cp:coreProperties>
</file>