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P:\経営分析\下水・特環\"/>
    </mc:Choice>
  </mc:AlternateContent>
  <xr:revisionPtr revIDLastSave="0" documentId="13_ncr:1_{E912C071-6B2C-4A01-89E0-7DD069C0AEF5}" xr6:coauthVersionLast="36" xr6:coauthVersionMax="36" xr10:uidLastSave="{00000000-0000-0000-0000-000000000000}"/>
  <workbookProtection lockStructure="1"/>
  <bookViews>
    <workbookView xWindow="0" yWindow="0" windowWidth="15360" windowHeight="7632"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T6" i="5"/>
  <c r="AT8" i="4" s="1"/>
  <c r="S6" i="5"/>
  <c r="AL8" i="4" s="1"/>
  <c r="R6" i="5"/>
  <c r="Q6" i="5"/>
  <c r="P6" i="5"/>
  <c r="P10" i="4" s="1"/>
  <c r="O6" i="5"/>
  <c r="N6" i="5"/>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I85" i="4"/>
  <c r="G85" i="4"/>
  <c r="AT10" i="4"/>
  <c r="AD10" i="4"/>
  <c r="W10" i="4"/>
  <c r="I10" i="4"/>
  <c r="B10" i="4"/>
  <c r="BB8" i="4"/>
  <c r="I8" i="4"/>
  <c r="B8" i="4"/>
</calcChain>
</file>

<file path=xl/sharedStrings.xml><?xml version="1.0" encoding="utf-8"?>
<sst xmlns="http://schemas.openxmlformats.org/spreadsheetml/2006/main" count="320" uniqueCount="115">
  <si>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</si>
  <si>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</si>
  <si>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</si>
  <si>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</si>
  <si>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</si>
  <si>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</si>
  <si>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</si>
  <si>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</si>
  <si>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</si>
  <si>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</si>
  <si>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</si>
  <si>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</si>
  <si>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</si>
  <si>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</si>
  <si>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</si>
  <si>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</si>
  <si>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</si>
  <si>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</si>
  <si>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</si>
  <si>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</si>
  <si>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</si>
  <si>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</si>
  <si>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</si>
  <si>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</si>
  <si>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</si>
  <si>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</si>
  <si>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</si>
  <si>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</si>
  <si>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</si>
  <si>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</si>
  <si>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</si>
  <si>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</si>
  <si>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</si>
  <si>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</si>
  <si>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</si>
  <si>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</si>
  <si>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</si>
  <si>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</si>
  <si>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</si>
  <si>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</si>
  <si>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</si>
  <si>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</si>
  <si>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</si>
  <si>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</si>
  <si>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</si>
  <si>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</si>
  <si>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</si>
  <si>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</si>
  <si>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</si>
  <si>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</si>
  <si>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</si>
  <si>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</si>
  <si>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</si>
  <si>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</si>
  <si>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</si>
  <si>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</si>
  <si>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</si>
  <si>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</si>
  <si>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</si>
  <si>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</si>
  <si>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</si>
  <si>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</si>
  <si>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</si>
  <si>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</si>
  <si>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</si>
  <si>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</si>
  <si>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</si>
  <si>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</si>
  <si>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</si>
  <si>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</si>
  <si>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</si>
  <si>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</si>
  <si>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</si>
  <si>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</si>
  <si>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</si>
  <si>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</si>
  <si>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</si>
  <si>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</si>
  <si>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</si>
  <si>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</si>
  <si>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</si>
  <si>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</si>
  <si>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</si>
  <si>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</si>
  <si>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</si>
  <si>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</si>
  <si>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</si>
  <si>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</si>
  <si>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</si>
  <si>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</si>
  <si>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</si>
  <si>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</si>
  <si>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</si>
  <si>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</si>
  <si>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</si>
  <si>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</si>
  <si>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</si>
  <si>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</si>
  <si>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</si>
  <si>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</si>
  <si>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</si>
  <si>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</si>
  <si>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</si>
  <si>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</si>
  <si>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</si>
  <si>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</si>
  <si>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</si>
  <si>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</si>
  <si>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</si>
  <si>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</si>
  <si>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</si>
  <si>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</si>
  <si>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事業においては建設開始年度が平成９年であり、老朽化は公共下水道事業に比べて進んでいないと思われる。今後は基礎調査を行い、ストックマネジメント計画を策定し、必要性の高い箇所から計画的な更新を行っていく。</t>
    <phoneticPr fontId="4"/>
  </si>
  <si>
    <t>　当事業の対象地域は人口が少なく、大幅な料金収入の増加は見込めない一方、将来的に管渠の老朽化に伴う維持管理費や更新費の増加が見込まれるため厳しい経営環境が予想される。
　今後の安定的なサービス提供のためには経費削減の徹底や料金収入の確保が重要であることから、より一層経営改善に取り組み、健全経営を目指していく必要がある。</t>
    <rPh sb="17" eb="19">
      <t>オオハバ</t>
    </rPh>
    <rPh sb="25" eb="27">
      <t>ゾウカ</t>
    </rPh>
    <rPh sb="28" eb="30">
      <t>ミコ</t>
    </rPh>
    <rPh sb="33" eb="35">
      <t>イッポウ</t>
    </rPh>
    <rPh sb="36" eb="39">
      <t>ショウライテキ</t>
    </rPh>
    <rPh sb="40" eb="41">
      <t>カン</t>
    </rPh>
    <rPh sb="41" eb="42">
      <t>キョ</t>
    </rPh>
    <rPh sb="43" eb="46">
      <t>ロウキュウカ</t>
    </rPh>
    <rPh sb="47" eb="48">
      <t>トモナ</t>
    </rPh>
    <rPh sb="49" eb="51">
      <t>イジ</t>
    </rPh>
    <rPh sb="51" eb="54">
      <t>カンリヒ</t>
    </rPh>
    <rPh sb="55" eb="57">
      <t>コウシン</t>
    </rPh>
    <rPh sb="57" eb="58">
      <t>ヒ</t>
    </rPh>
    <rPh sb="59" eb="61">
      <t>ゾウカ</t>
    </rPh>
    <rPh sb="62" eb="64">
      <t>ミコ</t>
    </rPh>
    <rPh sb="69" eb="70">
      <t>キビ</t>
    </rPh>
    <rPh sb="72" eb="74">
      <t>ケイエイ</t>
    </rPh>
    <rPh sb="74" eb="76">
      <t>カンキョウ</t>
    </rPh>
    <rPh sb="77" eb="79">
      <t>ヨソウ</t>
    </rPh>
    <phoneticPr fontId="4"/>
  </si>
  <si>
    <t>　令和２年度から公営企業会計に移行したため、比較可能な前年度以前の数値はない。
　①経常収支比率
　　１００％を超えているため単年度の収支は黒字であるが類
　似団体平均値を下回っているため、料金収入のさらなる増加
　に向けた普及促進や経費削減等の取組みが必要である。
　②累積欠損金比率
　　累積欠損金はない。
　③流動比率、④企業債残高対事業規模比率
　　流動比率は１００％を大きく下回り、企業債残高対事業規
　模比率は類似団体平均値を上回っている。多額の企業債借入
　および償還が主な原因であるが、整備事業の半ばであり引き
　続き企業債借入は必要であるため、整備計画との兼ね合いを
　考慮しつつ、償還額を超えない額の借入を検討していく。
　⑤経費回収率
　　１００％を超えているため使用料で回収すべき経費を全て
　賄えている状況である。類似団体平均値も上回っており問題
　は生じていないが、次年度以降も１００％以上の数値になる
　よう料金収入の増加や経費削減等に努める。
　⑥汚水処理原価
　　汚水処理経費に関して、当事業が単独の処理場ではなく公
　共下水道事業の施設を使用していることから、類似団体平均
　値と比べて経費回収率は高く、汚水処理原価は低く抑えられ
　ている。
　⑦施設利用率
　　単独の処理場ではなく公共下水道事業の施設を使用してい
　るため当該指標はなし。
　⑧水洗化率
　　類似団体平均値を下回っていることから普及促進活動の強
　化が急務となっており、戸別訪問等を定期的に行い水洗化率
　の向上を図る。</t>
    <rPh sb="311" eb="312">
      <t>ガク</t>
    </rPh>
    <rPh sb="313" eb="315">
      <t>カリイレ</t>
    </rPh>
    <rPh sb="587" eb="589">
      <t>トウガイ</t>
    </rPh>
    <rPh sb="589" eb="591">
      <t>シヒョウ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</si>
</sst>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C5F-48EA-82BB-EFDB2CCFE6A2}"/>
            </c:ext>
          </c:extLst>
        </c:ser>
        <c:dLbls>
          <c:showLegendKey val="0"/>
          <c:showVal val="0"/>
          <c:showCatName val="0"/>
          <c:showSerName val="0"/>
          <c:showPercent val="0"/>
          <c:showBubbleSize val="0"/>
        </c:dLbls>
        <c:gapWidth val="150"/>
        <c:axId val="67801856"/>
        <c:axId val="67803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BC5F-48EA-82BB-EFDB2CCFE6A2}"/>
            </c:ext>
          </c:extLst>
        </c:ser>
        <c:dLbls>
          <c:showLegendKey val="0"/>
          <c:showVal val="0"/>
          <c:showCatName val="0"/>
          <c:showSerName val="0"/>
          <c:showPercent val="0"/>
          <c:showBubbleSize val="0"/>
        </c:dLbls>
        <c:marker val="1"/>
        <c:smooth val="0"/>
        <c:axId val="67801856"/>
        <c:axId val="67803392"/>
      </c:lineChart>
      <c:dateAx>
        <c:axId val="67801856"/>
        <c:scaling>
          <c:orientation val="minMax"/>
        </c:scaling>
        <c:delete val="1"/>
        <c:axPos val="b"/>
        <c:numFmt formatCode="&quot;H&quot;yy" sourceLinked="1"/>
        <c:majorTickMark val="none"/>
        <c:minorTickMark val="none"/>
        <c:tickLblPos val="none"/>
        <c:crossAx val="67803392"/>
        <c:crosses val="autoZero"/>
        <c:auto val="1"/>
        <c:lblOffset val="100"/>
        <c:baseTimeUnit val="years"/>
      </c:dateAx>
      <c:valAx>
        <c:axId val="6780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0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16A-4B07-B03C-70BA97D25FFF}"/>
            </c:ext>
          </c:extLst>
        </c:ser>
        <c:dLbls>
          <c:showLegendKey val="0"/>
          <c:showVal val="0"/>
          <c:showCatName val="0"/>
          <c:showSerName val="0"/>
          <c:showPercent val="0"/>
          <c:showBubbleSize val="0"/>
        </c:dLbls>
        <c:gapWidth val="150"/>
        <c:axId val="75061504"/>
        <c:axId val="7507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616A-4B07-B03C-70BA97D25FFF}"/>
            </c:ext>
          </c:extLst>
        </c:ser>
        <c:dLbls>
          <c:showLegendKey val="0"/>
          <c:showVal val="0"/>
          <c:showCatName val="0"/>
          <c:showSerName val="0"/>
          <c:showPercent val="0"/>
          <c:showBubbleSize val="0"/>
        </c:dLbls>
        <c:marker val="1"/>
        <c:smooth val="0"/>
        <c:axId val="75061504"/>
        <c:axId val="75075584"/>
      </c:lineChart>
      <c:dateAx>
        <c:axId val="75061504"/>
        <c:scaling>
          <c:orientation val="minMax"/>
        </c:scaling>
        <c:delete val="1"/>
        <c:axPos val="b"/>
        <c:numFmt formatCode="&quot;H&quot;yy" sourceLinked="1"/>
        <c:majorTickMark val="none"/>
        <c:minorTickMark val="none"/>
        <c:tickLblPos val="none"/>
        <c:crossAx val="75075584"/>
        <c:crosses val="autoZero"/>
        <c:auto val="1"/>
        <c:lblOffset val="100"/>
        <c:baseTimeUnit val="years"/>
      </c:dateAx>
      <c:valAx>
        <c:axId val="7507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06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73.849999999999994</c:v>
                </c:pt>
              </c:numCache>
            </c:numRef>
          </c:val>
          <c:extLst>
            <c:ext xmlns:c16="http://schemas.microsoft.com/office/drawing/2014/chart" uri="{C3380CC4-5D6E-409C-BE32-E72D297353CC}">
              <c16:uniqueId val="{00000000-6FBB-4FD8-969C-D8D149492D66}"/>
            </c:ext>
          </c:extLst>
        </c:ser>
        <c:dLbls>
          <c:showLegendKey val="0"/>
          <c:showVal val="0"/>
          <c:showCatName val="0"/>
          <c:showSerName val="0"/>
          <c:showPercent val="0"/>
          <c:showBubbleSize val="0"/>
        </c:dLbls>
        <c:gapWidth val="150"/>
        <c:axId val="74983680"/>
        <c:axId val="7500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6FBB-4FD8-969C-D8D149492D66}"/>
            </c:ext>
          </c:extLst>
        </c:ser>
        <c:dLbls>
          <c:showLegendKey val="0"/>
          <c:showVal val="0"/>
          <c:showCatName val="0"/>
          <c:showSerName val="0"/>
          <c:showPercent val="0"/>
          <c:showBubbleSize val="0"/>
        </c:dLbls>
        <c:marker val="1"/>
        <c:smooth val="0"/>
        <c:axId val="74983680"/>
        <c:axId val="75001856"/>
      </c:lineChart>
      <c:dateAx>
        <c:axId val="74983680"/>
        <c:scaling>
          <c:orientation val="minMax"/>
        </c:scaling>
        <c:delete val="1"/>
        <c:axPos val="b"/>
        <c:numFmt formatCode="&quot;H&quot;yy" sourceLinked="1"/>
        <c:majorTickMark val="none"/>
        <c:minorTickMark val="none"/>
        <c:tickLblPos val="none"/>
        <c:crossAx val="75001856"/>
        <c:crosses val="autoZero"/>
        <c:auto val="1"/>
        <c:lblOffset val="100"/>
        <c:baseTimeUnit val="years"/>
      </c:dateAx>
      <c:valAx>
        <c:axId val="7500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9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100.53</c:v>
                </c:pt>
              </c:numCache>
            </c:numRef>
          </c:val>
          <c:extLst>
            <c:ext xmlns:c16="http://schemas.microsoft.com/office/drawing/2014/chart" uri="{C3380CC4-5D6E-409C-BE32-E72D297353CC}">
              <c16:uniqueId val="{00000000-65CD-4928-B044-3E86ACBFD362}"/>
            </c:ext>
          </c:extLst>
        </c:ser>
        <c:dLbls>
          <c:showLegendKey val="0"/>
          <c:showVal val="0"/>
          <c:showCatName val="0"/>
          <c:showSerName val="0"/>
          <c:showPercent val="0"/>
          <c:showBubbleSize val="0"/>
        </c:dLbls>
        <c:gapWidth val="150"/>
        <c:axId val="67879680"/>
        <c:axId val="6788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65CD-4928-B044-3E86ACBFD362}"/>
            </c:ext>
          </c:extLst>
        </c:ser>
        <c:dLbls>
          <c:showLegendKey val="0"/>
          <c:showVal val="0"/>
          <c:showCatName val="0"/>
          <c:showSerName val="0"/>
          <c:showPercent val="0"/>
          <c:showBubbleSize val="0"/>
        </c:dLbls>
        <c:marker val="1"/>
        <c:smooth val="0"/>
        <c:axId val="67879680"/>
        <c:axId val="67881216"/>
      </c:lineChart>
      <c:dateAx>
        <c:axId val="67879680"/>
        <c:scaling>
          <c:orientation val="minMax"/>
        </c:scaling>
        <c:delete val="1"/>
        <c:axPos val="b"/>
        <c:numFmt formatCode="&quot;H&quot;yy" sourceLinked="1"/>
        <c:majorTickMark val="none"/>
        <c:minorTickMark val="none"/>
        <c:tickLblPos val="none"/>
        <c:crossAx val="67881216"/>
        <c:crosses val="autoZero"/>
        <c:auto val="1"/>
        <c:lblOffset val="100"/>
        <c:baseTimeUnit val="years"/>
      </c:dateAx>
      <c:valAx>
        <c:axId val="6788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7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2.91</c:v>
                </c:pt>
              </c:numCache>
            </c:numRef>
          </c:val>
          <c:extLst>
            <c:ext xmlns:c16="http://schemas.microsoft.com/office/drawing/2014/chart" uri="{C3380CC4-5D6E-409C-BE32-E72D297353CC}">
              <c16:uniqueId val="{00000000-47BE-411D-9922-73E6ADACD313}"/>
            </c:ext>
          </c:extLst>
        </c:ser>
        <c:dLbls>
          <c:showLegendKey val="0"/>
          <c:showVal val="0"/>
          <c:showCatName val="0"/>
          <c:showSerName val="0"/>
          <c:showPercent val="0"/>
          <c:showBubbleSize val="0"/>
        </c:dLbls>
        <c:gapWidth val="150"/>
        <c:axId val="68113152"/>
        <c:axId val="68114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47BE-411D-9922-73E6ADACD313}"/>
            </c:ext>
          </c:extLst>
        </c:ser>
        <c:dLbls>
          <c:showLegendKey val="0"/>
          <c:showVal val="0"/>
          <c:showCatName val="0"/>
          <c:showSerName val="0"/>
          <c:showPercent val="0"/>
          <c:showBubbleSize val="0"/>
        </c:dLbls>
        <c:marker val="1"/>
        <c:smooth val="0"/>
        <c:axId val="68113152"/>
        <c:axId val="68114688"/>
      </c:lineChart>
      <c:dateAx>
        <c:axId val="68113152"/>
        <c:scaling>
          <c:orientation val="minMax"/>
        </c:scaling>
        <c:delete val="1"/>
        <c:axPos val="b"/>
        <c:numFmt formatCode="&quot;H&quot;yy" sourceLinked="1"/>
        <c:majorTickMark val="none"/>
        <c:minorTickMark val="none"/>
        <c:tickLblPos val="none"/>
        <c:crossAx val="68114688"/>
        <c:crosses val="autoZero"/>
        <c:auto val="1"/>
        <c:lblOffset val="100"/>
        <c:baseTimeUnit val="years"/>
      </c:dateAx>
      <c:valAx>
        <c:axId val="6811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11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98F-4BA4-81F1-DD890A1DD8DD}"/>
            </c:ext>
          </c:extLst>
        </c:ser>
        <c:dLbls>
          <c:showLegendKey val="0"/>
          <c:showVal val="0"/>
          <c:showCatName val="0"/>
          <c:showSerName val="0"/>
          <c:showPercent val="0"/>
          <c:showBubbleSize val="0"/>
        </c:dLbls>
        <c:gapWidth val="150"/>
        <c:axId val="68170496"/>
        <c:axId val="681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298F-4BA4-81F1-DD890A1DD8DD}"/>
            </c:ext>
          </c:extLst>
        </c:ser>
        <c:dLbls>
          <c:showLegendKey val="0"/>
          <c:showVal val="0"/>
          <c:showCatName val="0"/>
          <c:showSerName val="0"/>
          <c:showPercent val="0"/>
          <c:showBubbleSize val="0"/>
        </c:dLbls>
        <c:marker val="1"/>
        <c:smooth val="0"/>
        <c:axId val="68170496"/>
        <c:axId val="68172032"/>
      </c:lineChart>
      <c:dateAx>
        <c:axId val="68170496"/>
        <c:scaling>
          <c:orientation val="minMax"/>
        </c:scaling>
        <c:delete val="1"/>
        <c:axPos val="b"/>
        <c:numFmt formatCode="&quot;H&quot;yy" sourceLinked="1"/>
        <c:majorTickMark val="none"/>
        <c:minorTickMark val="none"/>
        <c:tickLblPos val="none"/>
        <c:crossAx val="68172032"/>
        <c:crosses val="autoZero"/>
        <c:auto val="1"/>
        <c:lblOffset val="100"/>
        <c:baseTimeUnit val="years"/>
      </c:dateAx>
      <c:valAx>
        <c:axId val="681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170496"/>
        <c:crosses val="autoZero"/>
        <c:crossBetween val="between"/>
        <c:majorUnit val="1.0000000000000004E-2"/>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993-4688-8546-0D8146444011}"/>
            </c:ext>
          </c:extLst>
        </c:ser>
        <c:dLbls>
          <c:showLegendKey val="0"/>
          <c:showVal val="0"/>
          <c:showCatName val="0"/>
          <c:showSerName val="0"/>
          <c:showPercent val="0"/>
          <c:showBubbleSize val="0"/>
        </c:dLbls>
        <c:gapWidth val="150"/>
        <c:axId val="68245760"/>
        <c:axId val="68255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8993-4688-8546-0D8146444011}"/>
            </c:ext>
          </c:extLst>
        </c:ser>
        <c:dLbls>
          <c:showLegendKey val="0"/>
          <c:showVal val="0"/>
          <c:showCatName val="0"/>
          <c:showSerName val="0"/>
          <c:showPercent val="0"/>
          <c:showBubbleSize val="0"/>
        </c:dLbls>
        <c:marker val="1"/>
        <c:smooth val="0"/>
        <c:axId val="68245760"/>
        <c:axId val="68255744"/>
      </c:lineChart>
      <c:dateAx>
        <c:axId val="68245760"/>
        <c:scaling>
          <c:orientation val="minMax"/>
        </c:scaling>
        <c:delete val="1"/>
        <c:axPos val="b"/>
        <c:numFmt formatCode="&quot;H&quot;yy" sourceLinked="1"/>
        <c:majorTickMark val="none"/>
        <c:minorTickMark val="none"/>
        <c:tickLblPos val="none"/>
        <c:crossAx val="68255744"/>
        <c:crosses val="autoZero"/>
        <c:auto val="1"/>
        <c:lblOffset val="100"/>
        <c:baseTimeUnit val="years"/>
      </c:dateAx>
      <c:valAx>
        <c:axId val="6825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24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6.65</c:v>
                </c:pt>
              </c:numCache>
            </c:numRef>
          </c:val>
          <c:extLst>
            <c:ext xmlns:c16="http://schemas.microsoft.com/office/drawing/2014/chart" uri="{C3380CC4-5D6E-409C-BE32-E72D297353CC}">
              <c16:uniqueId val="{00000000-4D39-498F-9441-B2BD8C869C15}"/>
            </c:ext>
          </c:extLst>
        </c:ser>
        <c:dLbls>
          <c:showLegendKey val="0"/>
          <c:showVal val="0"/>
          <c:showCatName val="0"/>
          <c:showSerName val="0"/>
          <c:showPercent val="0"/>
          <c:showBubbleSize val="0"/>
        </c:dLbls>
        <c:gapWidth val="150"/>
        <c:axId val="74537216"/>
        <c:axId val="7454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4D39-498F-9441-B2BD8C869C15}"/>
            </c:ext>
          </c:extLst>
        </c:ser>
        <c:dLbls>
          <c:showLegendKey val="0"/>
          <c:showVal val="0"/>
          <c:showCatName val="0"/>
          <c:showSerName val="0"/>
          <c:showPercent val="0"/>
          <c:showBubbleSize val="0"/>
        </c:dLbls>
        <c:marker val="1"/>
        <c:smooth val="0"/>
        <c:axId val="74537216"/>
        <c:axId val="74547200"/>
      </c:lineChart>
      <c:dateAx>
        <c:axId val="74537216"/>
        <c:scaling>
          <c:orientation val="minMax"/>
        </c:scaling>
        <c:delete val="1"/>
        <c:axPos val="b"/>
        <c:numFmt formatCode="&quot;H&quot;yy" sourceLinked="1"/>
        <c:majorTickMark val="none"/>
        <c:minorTickMark val="none"/>
        <c:tickLblPos val="none"/>
        <c:crossAx val="74547200"/>
        <c:crosses val="autoZero"/>
        <c:auto val="1"/>
        <c:lblOffset val="100"/>
        <c:baseTimeUnit val="years"/>
      </c:dateAx>
      <c:valAx>
        <c:axId val="7454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53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3038.88</c:v>
                </c:pt>
              </c:numCache>
            </c:numRef>
          </c:val>
          <c:extLst>
            <c:ext xmlns:c16="http://schemas.microsoft.com/office/drawing/2014/chart" uri="{C3380CC4-5D6E-409C-BE32-E72D297353CC}">
              <c16:uniqueId val="{00000000-30BC-42D9-88C3-A608DA19D7A3}"/>
            </c:ext>
          </c:extLst>
        </c:ser>
        <c:dLbls>
          <c:showLegendKey val="0"/>
          <c:showVal val="0"/>
          <c:showCatName val="0"/>
          <c:showSerName val="0"/>
          <c:showPercent val="0"/>
          <c:showBubbleSize val="0"/>
        </c:dLbls>
        <c:gapWidth val="150"/>
        <c:axId val="74569984"/>
        <c:axId val="74592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30BC-42D9-88C3-A608DA19D7A3}"/>
            </c:ext>
          </c:extLst>
        </c:ser>
        <c:dLbls>
          <c:showLegendKey val="0"/>
          <c:showVal val="0"/>
          <c:showCatName val="0"/>
          <c:showSerName val="0"/>
          <c:showPercent val="0"/>
          <c:showBubbleSize val="0"/>
        </c:dLbls>
        <c:marker val="1"/>
        <c:smooth val="0"/>
        <c:axId val="74569984"/>
        <c:axId val="74592256"/>
      </c:lineChart>
      <c:dateAx>
        <c:axId val="74569984"/>
        <c:scaling>
          <c:orientation val="minMax"/>
        </c:scaling>
        <c:delete val="1"/>
        <c:axPos val="b"/>
        <c:numFmt formatCode="&quot;H&quot;yy" sourceLinked="1"/>
        <c:majorTickMark val="none"/>
        <c:minorTickMark val="none"/>
        <c:tickLblPos val="none"/>
        <c:crossAx val="74592256"/>
        <c:crosses val="autoZero"/>
        <c:auto val="1"/>
        <c:lblOffset val="100"/>
        <c:baseTimeUnit val="years"/>
      </c:dateAx>
      <c:valAx>
        <c:axId val="7459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56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101.92</c:v>
                </c:pt>
              </c:numCache>
            </c:numRef>
          </c:val>
          <c:extLst>
            <c:ext xmlns:c16="http://schemas.microsoft.com/office/drawing/2014/chart" uri="{C3380CC4-5D6E-409C-BE32-E72D297353CC}">
              <c16:uniqueId val="{00000000-83E6-4B4E-A624-6F28B6766842}"/>
            </c:ext>
          </c:extLst>
        </c:ser>
        <c:dLbls>
          <c:showLegendKey val="0"/>
          <c:showVal val="0"/>
          <c:showCatName val="0"/>
          <c:showSerName val="0"/>
          <c:showPercent val="0"/>
          <c:showBubbleSize val="0"/>
        </c:dLbls>
        <c:gapWidth val="150"/>
        <c:axId val="74639616"/>
        <c:axId val="74653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83E6-4B4E-A624-6F28B6766842}"/>
            </c:ext>
          </c:extLst>
        </c:ser>
        <c:dLbls>
          <c:showLegendKey val="0"/>
          <c:showVal val="0"/>
          <c:showCatName val="0"/>
          <c:showSerName val="0"/>
          <c:showPercent val="0"/>
          <c:showBubbleSize val="0"/>
        </c:dLbls>
        <c:marker val="1"/>
        <c:smooth val="0"/>
        <c:axId val="74639616"/>
        <c:axId val="74653696"/>
      </c:lineChart>
      <c:dateAx>
        <c:axId val="74639616"/>
        <c:scaling>
          <c:orientation val="minMax"/>
        </c:scaling>
        <c:delete val="1"/>
        <c:axPos val="b"/>
        <c:numFmt formatCode="&quot;H&quot;yy" sourceLinked="1"/>
        <c:majorTickMark val="none"/>
        <c:minorTickMark val="none"/>
        <c:tickLblPos val="none"/>
        <c:crossAx val="74653696"/>
        <c:crosses val="autoZero"/>
        <c:auto val="1"/>
        <c:lblOffset val="100"/>
        <c:baseTimeUnit val="years"/>
      </c:dateAx>
      <c:valAx>
        <c:axId val="7465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3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157.54</c:v>
                </c:pt>
              </c:numCache>
            </c:numRef>
          </c:val>
          <c:extLst>
            <c:ext xmlns:c16="http://schemas.microsoft.com/office/drawing/2014/chart" uri="{C3380CC4-5D6E-409C-BE32-E72D297353CC}">
              <c16:uniqueId val="{00000000-24FF-4A8F-99C2-A7C527B7C550}"/>
            </c:ext>
          </c:extLst>
        </c:ser>
        <c:dLbls>
          <c:showLegendKey val="0"/>
          <c:showVal val="0"/>
          <c:showCatName val="0"/>
          <c:showSerName val="0"/>
          <c:showPercent val="0"/>
          <c:showBubbleSize val="0"/>
        </c:dLbls>
        <c:gapWidth val="150"/>
        <c:axId val="74676480"/>
        <c:axId val="74690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24FF-4A8F-99C2-A7C527B7C550}"/>
            </c:ext>
          </c:extLst>
        </c:ser>
        <c:dLbls>
          <c:showLegendKey val="0"/>
          <c:showVal val="0"/>
          <c:showCatName val="0"/>
          <c:showSerName val="0"/>
          <c:showPercent val="0"/>
          <c:showBubbleSize val="0"/>
        </c:dLbls>
        <c:marker val="1"/>
        <c:smooth val="0"/>
        <c:axId val="74676480"/>
        <c:axId val="74690560"/>
      </c:lineChart>
      <c:dateAx>
        <c:axId val="74676480"/>
        <c:scaling>
          <c:orientation val="minMax"/>
        </c:scaling>
        <c:delete val="1"/>
        <c:axPos val="b"/>
        <c:numFmt formatCode="&quot;H&quot;yy" sourceLinked="1"/>
        <c:majorTickMark val="none"/>
        <c:minorTickMark val="none"/>
        <c:tickLblPos val="none"/>
        <c:crossAx val="74690560"/>
        <c:crosses val="autoZero"/>
        <c:auto val="1"/>
        <c:lblOffset val="100"/>
        <c:baseTimeUnit val="years"/>
      </c:dateAx>
      <c:valAx>
        <c:axId val="7469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7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zero"/>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1"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山形県　寒河江市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40719</v>
      </c>
      <c r="AM8" s="69"/>
      <c r="AN8" s="69"/>
      <c r="AO8" s="69"/>
      <c r="AP8" s="69"/>
      <c r="AQ8" s="69"/>
      <c r="AR8" s="69"/>
      <c r="AS8" s="69"/>
      <c r="AT8" s="68">
        <f>データ!T6</f>
        <v>139.03</v>
      </c>
      <c r="AU8" s="68"/>
      <c r="AV8" s="68"/>
      <c r="AW8" s="68"/>
      <c r="AX8" s="68"/>
      <c r="AY8" s="68"/>
      <c r="AZ8" s="68"/>
      <c r="BA8" s="68"/>
      <c r="BB8" s="68">
        <f>データ!U6</f>
        <v>292.88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f>データ!O6</f>
        <v>56.24</v>
      </c>
      <c r="J10" s="68"/>
      <c r="K10" s="68"/>
      <c r="L10" s="68"/>
      <c r="M10" s="68"/>
      <c r="N10" s="68"/>
      <c r="O10" s="68"/>
      <c r="P10" s="68">
        <f>データ!P6</f>
        <v>3.44</v>
      </c>
      <c r="Q10" s="68"/>
      <c r="R10" s="68"/>
      <c r="S10" s="68"/>
      <c r="T10" s="68"/>
      <c r="U10" s="68"/>
      <c r="V10" s="68"/>
      <c r="W10" s="68">
        <f>データ!Q6</f>
        <v>86.68</v>
      </c>
      <c r="X10" s="68"/>
      <c r="Y10" s="68"/>
      <c r="Z10" s="68"/>
      <c r="AA10" s="68"/>
      <c r="AB10" s="68"/>
      <c r="AC10" s="68"/>
      <c r="AD10" s="69">
        <f>データ!R6</f>
        <v>3685</v>
      </c>
      <c r="AE10" s="69"/>
      <c r="AF10" s="69"/>
      <c r="AG10" s="69"/>
      <c r="AH10" s="69"/>
      <c r="AI10" s="69"/>
      <c r="AJ10" s="69"/>
      <c r="AK10" s="2"/>
      <c r="AL10" s="69">
        <f>データ!V6</f>
        <v>1396</v>
      </c>
      <c r="AM10" s="69"/>
      <c r="AN10" s="69"/>
      <c r="AO10" s="69"/>
      <c r="AP10" s="69"/>
      <c r="AQ10" s="69"/>
      <c r="AR10" s="69"/>
      <c r="AS10" s="69"/>
      <c r="AT10" s="68">
        <f>データ!W6</f>
        <v>0.59</v>
      </c>
      <c r="AU10" s="68"/>
      <c r="AV10" s="68"/>
      <c r="AW10" s="68"/>
      <c r="AX10" s="68"/>
      <c r="AY10" s="68"/>
      <c r="AZ10" s="68"/>
      <c r="BA10" s="68"/>
      <c r="BB10" s="68">
        <f>データ!X6</f>
        <v>2366.1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114</v>
      </c>
      <c r="BM16" s="85"/>
      <c r="BN16" s="85"/>
      <c r="BO16" s="85"/>
      <c r="BP16" s="85"/>
      <c r="BQ16" s="85"/>
      <c r="BR16" s="85"/>
      <c r="BS16" s="85"/>
      <c r="BT16" s="85"/>
      <c r="BU16" s="85"/>
      <c r="BV16" s="85"/>
      <c r="BW16" s="85"/>
      <c r="BX16" s="85"/>
      <c r="BY16" s="85"/>
      <c r="BZ16" s="8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112</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2">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2">
      <c r="A6" s="28" t="s">
        <v>94</v>
      </c>
      <c r="B6" s="33">
        <f>B7</f>
        <v>2020</v>
      </c>
      <c r="C6" s="33">
        <f t="shared" ref="C6:X6" si="3">C7</f>
        <v>62065</v>
      </c>
      <c r="D6" s="33">
        <f t="shared" si="3"/>
        <v>46</v>
      </c>
      <c r="E6" s="33">
        <f t="shared" si="3"/>
        <v>17</v>
      </c>
      <c r="F6" s="33">
        <f t="shared" si="3"/>
        <v>4</v>
      </c>
      <c r="G6" s="33">
        <f t="shared" si="3"/>
        <v>0</v>
      </c>
      <c r="H6" s="33" t="str">
        <f t="shared" si="3"/>
        <v>山形県　寒河江市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56.24</v>
      </c>
      <c r="P6" s="34">
        <f t="shared" si="3"/>
        <v>3.44</v>
      </c>
      <c r="Q6" s="34">
        <f t="shared" si="3"/>
        <v>86.68</v>
      </c>
      <c r="R6" s="34">
        <f t="shared" si="3"/>
        <v>3685</v>
      </c>
      <c r="S6" s="34">
        <f t="shared" si="3"/>
        <v>40719</v>
      </c>
      <c r="T6" s="34">
        <f t="shared" si="3"/>
        <v>139.03</v>
      </c>
      <c r="U6" s="34">
        <f t="shared" si="3"/>
        <v>292.88</v>
      </c>
      <c r="V6" s="34">
        <f t="shared" si="3"/>
        <v>1396</v>
      </c>
      <c r="W6" s="34">
        <f t="shared" si="3"/>
        <v>0.59</v>
      </c>
      <c r="X6" s="34">
        <f t="shared" si="3"/>
        <v>2366.1</v>
      </c>
      <c r="Y6" s="35" t="str">
        <f>IF(Y7="",NA(),Y7)</f>
        <v>-</v>
      </c>
      <c r="Z6" s="35" t="str">
        <f t="shared" ref="Z6:AH6" si="4">IF(Z7="",NA(),Z7)</f>
        <v>-</v>
      </c>
      <c r="AA6" s="35" t="str">
        <f t="shared" si="4"/>
        <v>-</v>
      </c>
      <c r="AB6" s="35" t="str">
        <f t="shared" si="4"/>
        <v>-</v>
      </c>
      <c r="AC6" s="35">
        <f t="shared" si="4"/>
        <v>100.53</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6.65</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5">
        <f t="shared" si="7"/>
        <v>3038.88</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101.92</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157.54</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73.849999999999994</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2.91</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2">
      <c r="A7" s="28"/>
      <c r="B7" s="37">
        <v>2020</v>
      </c>
      <c r="C7" s="37">
        <v>62065</v>
      </c>
      <c r="D7" s="37">
        <v>46</v>
      </c>
      <c r="E7" s="37">
        <v>17</v>
      </c>
      <c r="F7" s="37">
        <v>4</v>
      </c>
      <c r="G7" s="37">
        <v>0</v>
      </c>
      <c r="H7" s="37" t="s">
        <v>95</v>
      </c>
      <c r="I7" s="37" t="s">
        <v>96</v>
      </c>
      <c r="J7" s="37" t="s">
        <v>97</v>
      </c>
      <c r="K7" s="37" t="s">
        <v>98</v>
      </c>
      <c r="L7" s="37" t="s">
        <v>99</v>
      </c>
      <c r="M7" s="37" t="s">
        <v>100</v>
      </c>
      <c r="N7" s="38" t="s">
        <v>101</v>
      </c>
      <c r="O7" s="38">
        <v>56.24</v>
      </c>
      <c r="P7" s="38">
        <v>3.44</v>
      </c>
      <c r="Q7" s="38">
        <v>86.68</v>
      </c>
      <c r="R7" s="38">
        <v>3685</v>
      </c>
      <c r="S7" s="38">
        <v>40719</v>
      </c>
      <c r="T7" s="38">
        <v>139.03</v>
      </c>
      <c r="U7" s="38">
        <v>292.88</v>
      </c>
      <c r="V7" s="38">
        <v>1396</v>
      </c>
      <c r="W7" s="38">
        <v>0.59</v>
      </c>
      <c r="X7" s="38">
        <v>2366.1</v>
      </c>
      <c r="Y7" s="38" t="s">
        <v>101</v>
      </c>
      <c r="Z7" s="38" t="s">
        <v>101</v>
      </c>
      <c r="AA7" s="38" t="s">
        <v>101</v>
      </c>
      <c r="AB7" s="38" t="s">
        <v>101</v>
      </c>
      <c r="AC7" s="38">
        <v>100.53</v>
      </c>
      <c r="AD7" s="38" t="s">
        <v>101</v>
      </c>
      <c r="AE7" s="38" t="s">
        <v>101</v>
      </c>
      <c r="AF7" s="38" t="s">
        <v>101</v>
      </c>
      <c r="AG7" s="38" t="s">
        <v>101</v>
      </c>
      <c r="AH7" s="38">
        <v>105.78</v>
      </c>
      <c r="AI7" s="38">
        <v>104.83</v>
      </c>
      <c r="AJ7" s="38" t="s">
        <v>101</v>
      </c>
      <c r="AK7" s="38" t="s">
        <v>101</v>
      </c>
      <c r="AL7" s="38" t="s">
        <v>101</v>
      </c>
      <c r="AM7" s="38" t="s">
        <v>101</v>
      </c>
      <c r="AN7" s="38">
        <v>0</v>
      </c>
      <c r="AO7" s="38" t="s">
        <v>101</v>
      </c>
      <c r="AP7" s="38" t="s">
        <v>101</v>
      </c>
      <c r="AQ7" s="38" t="s">
        <v>101</v>
      </c>
      <c r="AR7" s="38" t="s">
        <v>101</v>
      </c>
      <c r="AS7" s="38">
        <v>63.96</v>
      </c>
      <c r="AT7" s="38">
        <v>61.55</v>
      </c>
      <c r="AU7" s="38" t="s">
        <v>101</v>
      </c>
      <c r="AV7" s="38" t="s">
        <v>101</v>
      </c>
      <c r="AW7" s="38" t="s">
        <v>101</v>
      </c>
      <c r="AX7" s="38" t="s">
        <v>101</v>
      </c>
      <c r="AY7" s="38">
        <v>6.65</v>
      </c>
      <c r="AZ7" s="38" t="s">
        <v>101</v>
      </c>
      <c r="BA7" s="38" t="s">
        <v>101</v>
      </c>
      <c r="BB7" s="38" t="s">
        <v>101</v>
      </c>
      <c r="BC7" s="38" t="s">
        <v>101</v>
      </c>
      <c r="BD7" s="38">
        <v>44.24</v>
      </c>
      <c r="BE7" s="38">
        <v>45.34</v>
      </c>
      <c r="BF7" s="38" t="s">
        <v>101</v>
      </c>
      <c r="BG7" s="38" t="s">
        <v>101</v>
      </c>
      <c r="BH7" s="38" t="s">
        <v>101</v>
      </c>
      <c r="BI7" s="38" t="s">
        <v>101</v>
      </c>
      <c r="BJ7" s="38">
        <v>3038.88</v>
      </c>
      <c r="BK7" s="38" t="s">
        <v>101</v>
      </c>
      <c r="BL7" s="38" t="s">
        <v>101</v>
      </c>
      <c r="BM7" s="38" t="s">
        <v>101</v>
      </c>
      <c r="BN7" s="38" t="s">
        <v>101</v>
      </c>
      <c r="BO7" s="38">
        <v>1258.43</v>
      </c>
      <c r="BP7" s="38">
        <v>1260.21</v>
      </c>
      <c r="BQ7" s="38" t="s">
        <v>101</v>
      </c>
      <c r="BR7" s="38" t="s">
        <v>101</v>
      </c>
      <c r="BS7" s="38" t="s">
        <v>101</v>
      </c>
      <c r="BT7" s="38" t="s">
        <v>101</v>
      </c>
      <c r="BU7" s="38">
        <v>101.92</v>
      </c>
      <c r="BV7" s="38" t="s">
        <v>101</v>
      </c>
      <c r="BW7" s="38" t="s">
        <v>101</v>
      </c>
      <c r="BX7" s="38" t="s">
        <v>101</v>
      </c>
      <c r="BY7" s="38" t="s">
        <v>101</v>
      </c>
      <c r="BZ7" s="38">
        <v>73.36</v>
      </c>
      <c r="CA7" s="38">
        <v>75.290000000000006</v>
      </c>
      <c r="CB7" s="38" t="s">
        <v>101</v>
      </c>
      <c r="CC7" s="38" t="s">
        <v>101</v>
      </c>
      <c r="CD7" s="38" t="s">
        <v>101</v>
      </c>
      <c r="CE7" s="38" t="s">
        <v>101</v>
      </c>
      <c r="CF7" s="38">
        <v>157.54</v>
      </c>
      <c r="CG7" s="38" t="s">
        <v>101</v>
      </c>
      <c r="CH7" s="38" t="s">
        <v>101</v>
      </c>
      <c r="CI7" s="38" t="s">
        <v>101</v>
      </c>
      <c r="CJ7" s="38" t="s">
        <v>101</v>
      </c>
      <c r="CK7" s="38">
        <v>224.88</v>
      </c>
      <c r="CL7" s="38">
        <v>215.41</v>
      </c>
      <c r="CM7" s="38" t="s">
        <v>101</v>
      </c>
      <c r="CN7" s="38" t="s">
        <v>101</v>
      </c>
      <c r="CO7" s="38" t="s">
        <v>101</v>
      </c>
      <c r="CP7" s="38" t="s">
        <v>101</v>
      </c>
      <c r="CQ7" s="38" t="s">
        <v>101</v>
      </c>
      <c r="CR7" s="38" t="s">
        <v>101</v>
      </c>
      <c r="CS7" s="38" t="s">
        <v>101</v>
      </c>
      <c r="CT7" s="38" t="s">
        <v>101</v>
      </c>
      <c r="CU7" s="38" t="s">
        <v>101</v>
      </c>
      <c r="CV7" s="38">
        <v>42.4</v>
      </c>
      <c r="CW7" s="38">
        <v>42.9</v>
      </c>
      <c r="CX7" s="38" t="s">
        <v>101</v>
      </c>
      <c r="CY7" s="38" t="s">
        <v>101</v>
      </c>
      <c r="CZ7" s="38" t="s">
        <v>101</v>
      </c>
      <c r="DA7" s="38" t="s">
        <v>101</v>
      </c>
      <c r="DB7" s="38">
        <v>73.849999999999994</v>
      </c>
      <c r="DC7" s="38" t="s">
        <v>101</v>
      </c>
      <c r="DD7" s="38" t="s">
        <v>101</v>
      </c>
      <c r="DE7" s="38" t="s">
        <v>101</v>
      </c>
      <c r="DF7" s="38" t="s">
        <v>101</v>
      </c>
      <c r="DG7" s="38">
        <v>84.19</v>
      </c>
      <c r="DH7" s="38">
        <v>84.75</v>
      </c>
      <c r="DI7" s="38" t="s">
        <v>101</v>
      </c>
      <c r="DJ7" s="38" t="s">
        <v>101</v>
      </c>
      <c r="DK7" s="38" t="s">
        <v>101</v>
      </c>
      <c r="DL7" s="38" t="s">
        <v>101</v>
      </c>
      <c r="DM7" s="38">
        <v>2.91</v>
      </c>
      <c r="DN7" s="38" t="s">
        <v>101</v>
      </c>
      <c r="DO7" s="38" t="s">
        <v>101</v>
      </c>
      <c r="DP7" s="38" t="s">
        <v>101</v>
      </c>
      <c r="DQ7" s="38" t="s">
        <v>101</v>
      </c>
      <c r="DR7" s="38">
        <v>21.36</v>
      </c>
      <c r="DS7" s="38">
        <v>23.6</v>
      </c>
      <c r="DT7" s="38" t="s">
        <v>101</v>
      </c>
      <c r="DU7" s="38" t="s">
        <v>101</v>
      </c>
      <c r="DV7" s="38" t="s">
        <v>101</v>
      </c>
      <c r="DW7" s="38" t="s">
        <v>101</v>
      </c>
      <c r="DX7" s="38">
        <v>0</v>
      </c>
      <c r="DY7" s="38" t="s">
        <v>101</v>
      </c>
      <c r="DZ7" s="38" t="s">
        <v>101</v>
      </c>
      <c r="EA7" s="38" t="s">
        <v>101</v>
      </c>
      <c r="EB7" s="38" t="s">
        <v>101</v>
      </c>
      <c r="EC7" s="38">
        <v>0.01</v>
      </c>
      <c r="ED7" s="38">
        <v>0.01</v>
      </c>
      <c r="EE7" s="38" t="s">
        <v>101</v>
      </c>
      <c r="EF7" s="38" t="s">
        <v>101</v>
      </c>
      <c r="EG7" s="38" t="s">
        <v>101</v>
      </c>
      <c r="EH7" s="38" t="s">
        <v>101</v>
      </c>
      <c r="EI7" s="38">
        <v>0</v>
      </c>
      <c r="EJ7" s="38" t="s">
        <v>101</v>
      </c>
      <c r="EK7" s="38" t="s">
        <v>101</v>
      </c>
      <c r="EL7" s="38" t="s">
        <v>101</v>
      </c>
      <c r="EM7" s="38" t="s">
        <v>101</v>
      </c>
      <c r="EN7" s="38">
        <v>0.39</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107</v>
      </c>
    </row>
    <row r="12" spans="1:148" x14ac:dyDescent="0.2">
      <c r="B12">
        <v>1</v>
      </c>
      <c r="C12">
        <v>1</v>
      </c>
      <c r="D12">
        <v>1</v>
      </c>
      <c r="E12">
        <v>1</v>
      </c>
      <c r="F12">
        <v>2</v>
      </c>
      <c r="G12" t="s">
        <v>108</v>
      </c>
    </row>
    <row r="13" spans="1:148" x14ac:dyDescent="0.2">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大波 洋平</cp:lastModifiedBy>
  <dcterms:created xsi:type="dcterms:W3CDTF">2021-12-03T07:22:05Z</dcterms:created>
  <dcterms:modified xsi:type="dcterms:W3CDTF">2022-01-13T00:01:00Z</dcterms:modified>
  <cp:category/>
</cp:coreProperties>
</file>