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C:\Users\11139\Desktop\新しいフォルダー\"/>
    </mc:Choice>
  </mc:AlternateContent>
  <xr:revisionPtr revIDLastSave="0" documentId="13_ncr:1_{9849B839-5015-4617-AAEB-979FD65B09C0}" xr6:coauthVersionLast="36" xr6:coauthVersionMax="36" xr10:uidLastSave="{00000000-0000-0000-0000-000000000000}"/>
  <workbookProtection workbookAlgorithmName="SHA-512" workbookHashValue="p9essG9corG0qujYYpsO28X4nd2xffm1H6qAD1d5h7p4HJbC8pl/askXj3PwDPAWivdyL+cV+KDw1NJXsDqHJQ==" workbookSaltValue="mKZqkY6bT74CbTDCOBPUEw==" workbookSpinCount="100000" lockStructure="1"/>
  <bookViews>
    <workbookView xWindow="0" yWindow="0" windowWidth="23040" windowHeight="84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BB8" i="4" s="1"/>
  <c r="T6" i="5"/>
  <c r="S6" i="5"/>
  <c r="AL8" i="4" s="1"/>
  <c r="R6" i="5"/>
  <c r="Q6" i="5"/>
  <c r="P6" i="5"/>
  <c r="P10" i="4" s="1"/>
  <c r="O6" i="5"/>
  <c r="N6" i="5"/>
  <c r="B10" i="4" s="1"/>
  <c r="M6" i="5"/>
  <c r="L6" i="5"/>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G85" i="4"/>
  <c r="F85" i="4"/>
  <c r="AT10" i="4"/>
  <c r="AL10" i="4"/>
  <c r="AD10" i="4"/>
  <c r="W10" i="4"/>
  <c r="I10" i="4"/>
  <c r="AT8" i="4"/>
  <c r="AD8" i="4"/>
  <c r="W8" i="4"/>
  <c r="I8" i="4"/>
  <c r="B8" i="4"/>
</calcChain>
</file>

<file path=xl/sharedStrings.xml><?xml version="1.0" encoding="utf-8"?>
<sst xmlns="http://schemas.openxmlformats.org/spreadsheetml/2006/main" count="325" uniqueCount="118">
  <si>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</si>
  <si>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</si>
  <si>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</si>
  <si>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</si>
  <si>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</si>
  <si>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</si>
  <si>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</si>
  <si>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</si>
  <si>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</si>
  <si>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</si>
  <si>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</si>
  <si>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</si>
  <si>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</si>
  <si>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</si>
  <si>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</si>
  <si>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</si>
  <si>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</si>
  <si>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</si>
  <si>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</si>
  <si>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</si>
  <si>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</si>
  <si>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</si>
  <si>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</si>
  <si>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</si>
  <si>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</si>
  <si>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</si>
  <si>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</si>
  <si>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</si>
  <si>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</si>
  <si>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</si>
  <si>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</si>
  <si>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</si>
  <si>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</si>
  <si>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</si>
  <si>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</si>
  <si>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</si>
  <si>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</si>
  <si>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</si>
  <si>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</si>
  <si>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</si>
  <si>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</si>
  <si>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</si>
  <si>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</si>
  <si>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</si>
  <si>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</si>
  <si>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</si>
  <si>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</si>
  <si>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</si>
  <si>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</si>
  <si>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</si>
  <si>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</si>
  <si>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</si>
  <si>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</si>
  <si>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</si>
  <si>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</si>
  <si>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</si>
  <si>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</si>
  <si>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</si>
  <si>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</si>
  <si>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</si>
  <si>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</si>
  <si>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</si>
  <si>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</si>
  <si>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</si>
  <si>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</si>
  <si>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</si>
  <si>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</si>
  <si>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</si>
  <si>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</si>
  <si>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</si>
  <si>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</si>
  <si>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</si>
  <si>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</si>
  <si>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</si>
  <si>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</si>
  <si>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</si>
  <si>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</si>
  <si>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</si>
  <si>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</si>
  <si>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</si>
  <si>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</si>
  <si>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</si>
  <si>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</si>
  <si>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</si>
  <si>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</si>
  <si>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</si>
  <si>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</si>
  <si>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</si>
  <si>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</si>
  <si>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</si>
  <si>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</si>
  <si>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</si>
  <si>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</si>
  <si>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</si>
  <si>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</si>
  <si>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</si>
  <si>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</si>
  <si>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</si>
  <si>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</si>
  <si>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特定地域生活排水処理</t>
  </si>
  <si>
    <t>K3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</si>
  <si>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</si>
  <si>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</si>
  <si>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</si>
  <si>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</si>
  <si>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</si>
  <si>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</si>
  <si>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</si>
  <si>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</si>
  <si>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</si>
  <si>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</si>
  <si>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</si>
  <si>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</si>
  <si>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</si>
  <si>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</si>
  <si>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平成２４年度から実施している事業であり、合併処理浄化槽の耐用年数は３０年程度、浄化槽排水管の耐用年数は５０年程度であることから現時点では対応の必要はない。
　合併処理浄化槽は令和２４年以降に、浄化槽排水管は令和４４年以降に対応する必要が生じてくるため、更新を計画的、効率的に実施できるように適切な維持管理を行い状況把握に努める。</t>
    <rPh sb="1" eb="3">
      <t>ヘイセイ</t>
    </rPh>
    <rPh sb="5" eb="7">
      <t>ネンド</t>
    </rPh>
    <rPh sb="9" eb="11">
      <t>ジッシ</t>
    </rPh>
    <rPh sb="15" eb="17">
      <t>ジギョウ</t>
    </rPh>
    <rPh sb="21" eb="23">
      <t>ガッペイ</t>
    </rPh>
    <rPh sb="23" eb="25">
      <t>ショリ</t>
    </rPh>
    <rPh sb="25" eb="28">
      <t>ジョウカソウ</t>
    </rPh>
    <rPh sb="29" eb="31">
      <t>タイヨウ</t>
    </rPh>
    <rPh sb="31" eb="33">
      <t>ネンスウ</t>
    </rPh>
    <rPh sb="36" eb="37">
      <t>ネン</t>
    </rPh>
    <rPh sb="37" eb="39">
      <t>テイド</t>
    </rPh>
    <rPh sb="40" eb="43">
      <t>ジョウカソウ</t>
    </rPh>
    <rPh sb="43" eb="46">
      <t>ハイスイカン</t>
    </rPh>
    <rPh sb="47" eb="49">
      <t>タイヨウ</t>
    </rPh>
    <rPh sb="49" eb="51">
      <t>ネンスウ</t>
    </rPh>
    <rPh sb="54" eb="55">
      <t>ネン</t>
    </rPh>
    <rPh sb="55" eb="57">
      <t>テイド</t>
    </rPh>
    <rPh sb="64" eb="67">
      <t>ゲンジテン</t>
    </rPh>
    <rPh sb="69" eb="71">
      <t>タイオウ</t>
    </rPh>
    <rPh sb="116" eb="118">
      <t>ヒツヨウ</t>
    </rPh>
    <rPh sb="119" eb="120">
      <t>ショウ</t>
    </rPh>
    <rPh sb="127" eb="129">
      <t>コウシン</t>
    </rPh>
    <rPh sb="130" eb="133">
      <t>ケイカクテキ</t>
    </rPh>
    <rPh sb="134" eb="136">
      <t>コウリツ</t>
    </rPh>
    <rPh sb="136" eb="137">
      <t>テキ</t>
    </rPh>
    <rPh sb="138" eb="140">
      <t>ジッシ</t>
    </rPh>
    <rPh sb="146" eb="148">
      <t>テキセツ</t>
    </rPh>
    <rPh sb="149" eb="151">
      <t>イジ</t>
    </rPh>
    <rPh sb="151" eb="153">
      <t>カンリ</t>
    </rPh>
    <rPh sb="154" eb="155">
      <t>オコナ</t>
    </rPh>
    <rPh sb="156" eb="158">
      <t>ジョウキョウ</t>
    </rPh>
    <rPh sb="158" eb="160">
      <t>ハアク</t>
    </rPh>
    <rPh sb="161" eb="162">
      <t>ツト</t>
    </rPh>
    <phoneticPr fontId="4"/>
  </si>
  <si>
    <t>　平成２４年度から実施している共用９年目の事業であり、市町村設置型合併処理浄化槽の整備は、河川など公共用水域の水質保全や生活環境の向上を目的としている。
　事業は合併処理浄化槽を整備するほど一般会計繰入金や企業債に依存しなければならない構造になっており、経営健全化には経費の削減及び使用料収入増が不可欠である。
　経費の削減対策としてＰＦＩ方式の導入が考えられるが、事業を開始してから９年目であり安易に民間に委託する事業方針に変換することはできない。また、経費回収率を上げる方法として使用料の値上げが考えられるが、下水道使用料との兼ね合いもあり、よほどの物価上昇がない限り不可能である。
　以上のことより今後については維持管理費用及び整備費用の圧縮などにより経費削減を図りつつ、普及啓発、広報活動を行い浄化槽設置者を増やし使用料収入増に努めるしかないと思われるが、さらなる改善のためにはＰＦＩ方式の導入、使用料値上げの検討は避けられないものと考える。
　</t>
    <rPh sb="1" eb="3">
      <t>ヘイセイ</t>
    </rPh>
    <rPh sb="5" eb="7">
      <t>ネンド</t>
    </rPh>
    <rPh sb="9" eb="11">
      <t>ジッシ</t>
    </rPh>
    <rPh sb="15" eb="17">
      <t>キョウヨウ</t>
    </rPh>
    <rPh sb="18" eb="20">
      <t>ネンメ</t>
    </rPh>
    <rPh sb="21" eb="23">
      <t>ジギョウ</t>
    </rPh>
    <rPh sb="127" eb="129">
      <t>ケイエイ</t>
    </rPh>
    <rPh sb="129" eb="132">
      <t>ケンゼンカ</t>
    </rPh>
    <rPh sb="134" eb="136">
      <t>ケイヒ</t>
    </rPh>
    <rPh sb="137" eb="139">
      <t>サクゲン</t>
    </rPh>
    <rPh sb="139" eb="140">
      <t>オヨ</t>
    </rPh>
    <rPh sb="141" eb="144">
      <t>シヨウリョウ</t>
    </rPh>
    <rPh sb="144" eb="146">
      <t>シュウニュウ</t>
    </rPh>
    <rPh sb="146" eb="147">
      <t>ゾウ</t>
    </rPh>
    <rPh sb="148" eb="151">
      <t>フカケツ</t>
    </rPh>
    <rPh sb="194" eb="195">
      <t>メ</t>
    </rPh>
    <rPh sb="295" eb="297">
      <t>イジョウ</t>
    </rPh>
    <rPh sb="309" eb="311">
      <t>イジ</t>
    </rPh>
    <rPh sb="311" eb="313">
      <t>カンリ</t>
    </rPh>
    <rPh sb="313" eb="315">
      <t>ヒヨウ</t>
    </rPh>
    <rPh sb="315" eb="316">
      <t>オヨ</t>
    </rPh>
    <rPh sb="334" eb="335">
      <t>ハカ</t>
    </rPh>
    <rPh sb="341" eb="343">
      <t>ケイハツ</t>
    </rPh>
    <rPh sb="344" eb="346">
      <t>コウホウ</t>
    </rPh>
    <rPh sb="346" eb="348">
      <t>カツドウ</t>
    </rPh>
    <rPh sb="349" eb="350">
      <t>オコナ</t>
    </rPh>
    <rPh sb="351" eb="354">
      <t>ジョウカソウ</t>
    </rPh>
    <rPh sb="354" eb="356">
      <t>セッチ</t>
    </rPh>
    <rPh sb="356" eb="357">
      <t>シャ</t>
    </rPh>
    <rPh sb="358" eb="359">
      <t>フ</t>
    </rPh>
    <rPh sb="361" eb="364">
      <t>シヨウリョウ</t>
    </rPh>
    <rPh sb="364" eb="366">
      <t>シュウニュウ</t>
    </rPh>
    <rPh sb="366" eb="367">
      <t>ゾウ</t>
    </rPh>
    <rPh sb="368" eb="369">
      <t>ツト</t>
    </rPh>
    <rPh sb="376" eb="377">
      <t>オモ</t>
    </rPh>
    <rPh sb="386" eb="388">
      <t>カイゼン</t>
    </rPh>
    <rPh sb="402" eb="405">
      <t>シヨウリョウ</t>
    </rPh>
    <rPh sb="405" eb="407">
      <t>ネア</t>
    </rPh>
    <rPh sb="409" eb="411">
      <t>ケントウ</t>
    </rPh>
    <rPh sb="412" eb="413">
      <t>サ</t>
    </rPh>
    <rPh sb="421" eb="422">
      <t>カンガ</t>
    </rPh>
    <phoneticPr fontId="4"/>
  </si>
  <si>
    <t>　令和２年度から公営企業会計に移行したため、比較可能な前年度以前の数値はない。
　①経常収支比率、②累積欠損金比率、
　⑤経費回収率、⑥汚水処理原価
　　ほぼ全ての指標で求められている数値を満た
　していない、類似団体平均値と比較して開きが
　ある状況で、経費に対して使用料収入が十分で
　ないため、一般会計繰入金や企業債に大きく依
　存していることが原因である。そのため使用料
　収入増と維持管理費用減の取り組みが必要であ
　るが、現状のままでは大幅な増や減は困難であ
　り、将来的には費用に見合った収益を確保する
　ために使用料見直しの検討は避けることはでき
　ないものと思われる。
　③流動比率、④企業債残高対事業規模比率
　　流動比率は求められる数値である１００％を
　大きく下回っており、企業債残高対事業規模比
　率は類似団体平均値と比較して大幅な開きがみ
　られる。現金収入が少ないことも原因だが、合
　併浄化槽設置工事も排水管整備工事も企業債に
　大きく依存していることが主な原因であり、初
　期投資費用である排水管整備が完了する令和８
　年度頃までは抜本的な改善は難しいと思われる。
　⑦施設利用率、⑧水洗化率
　　施設利用率は節水意識の向上や人口減少によ
　り類似団体平均値を下回ってしまったが、水洗
　化率は１００％となっている。
　　</t>
    <rPh sb="8" eb="10">
      <t>コウエイ</t>
    </rPh>
    <rPh sb="10" eb="12">
      <t>キギョウ</t>
    </rPh>
    <rPh sb="12" eb="14">
      <t>カイケイ</t>
    </rPh>
    <rPh sb="15" eb="17">
      <t>イコウ</t>
    </rPh>
    <rPh sb="44" eb="46">
      <t>ケイジョウ</t>
    </rPh>
    <rPh sb="46" eb="48">
      <t>シュウシ</t>
    </rPh>
    <rPh sb="48" eb="50">
      <t>ヒリツ</t>
    </rPh>
    <rPh sb="52" eb="54">
      <t>ルイセキ</t>
    </rPh>
    <rPh sb="54" eb="56">
      <t>ケッソン</t>
    </rPh>
    <rPh sb="56" eb="57">
      <t>キン</t>
    </rPh>
    <rPh sb="57" eb="59">
      <t>ヒリツ</t>
    </rPh>
    <rPh sb="63" eb="65">
      <t>ケイヒ</t>
    </rPh>
    <rPh sb="65" eb="67">
      <t>カイシュウ</t>
    </rPh>
    <rPh sb="67" eb="68">
      <t>リツ</t>
    </rPh>
    <rPh sb="70" eb="72">
      <t>オスイ</t>
    </rPh>
    <rPh sb="72" eb="74">
      <t>ショリ</t>
    </rPh>
    <rPh sb="74" eb="76">
      <t>ゲンカ</t>
    </rPh>
    <rPh sb="81" eb="82">
      <t>スベ</t>
    </rPh>
    <rPh sb="84" eb="86">
      <t>シヒョウ</t>
    </rPh>
    <rPh sb="87" eb="88">
      <t>モト</t>
    </rPh>
    <rPh sb="94" eb="96">
      <t>スウチ</t>
    </rPh>
    <rPh sb="97" eb="98">
      <t>ミ</t>
    </rPh>
    <rPh sb="107" eb="109">
      <t>ルイジ</t>
    </rPh>
    <rPh sb="109" eb="111">
      <t>ダンタイ</t>
    </rPh>
    <rPh sb="111" eb="113">
      <t>ヘイキン</t>
    </rPh>
    <rPh sb="113" eb="114">
      <t>チ</t>
    </rPh>
    <rPh sb="115" eb="117">
      <t>ヒカク</t>
    </rPh>
    <rPh sb="119" eb="120">
      <t>ヒラ</t>
    </rPh>
    <rPh sb="126" eb="128">
      <t>ジョウキョウ</t>
    </rPh>
    <rPh sb="130" eb="132">
      <t>ケイヒ</t>
    </rPh>
    <rPh sb="133" eb="134">
      <t>タイ</t>
    </rPh>
    <rPh sb="136" eb="139">
      <t>シヨウリョウ</t>
    </rPh>
    <rPh sb="139" eb="141">
      <t>シュウニュウ</t>
    </rPh>
    <rPh sb="142" eb="144">
      <t>ジュウブン</t>
    </rPh>
    <rPh sb="152" eb="154">
      <t>イッパン</t>
    </rPh>
    <rPh sb="154" eb="156">
      <t>カイケイ</t>
    </rPh>
    <rPh sb="156" eb="158">
      <t>クリイレ</t>
    </rPh>
    <rPh sb="158" eb="159">
      <t>キン</t>
    </rPh>
    <rPh sb="160" eb="162">
      <t>キギョウ</t>
    </rPh>
    <rPh sb="162" eb="163">
      <t>サイ</t>
    </rPh>
    <rPh sb="164" eb="165">
      <t>オオ</t>
    </rPh>
    <rPh sb="178" eb="180">
      <t>ゲンイン</t>
    </rPh>
    <rPh sb="219" eb="221">
      <t>ゲンジョウ</t>
    </rPh>
    <rPh sb="226" eb="228">
      <t>オオハバ</t>
    </rPh>
    <rPh sb="229" eb="230">
      <t>ゾウ</t>
    </rPh>
    <rPh sb="231" eb="232">
      <t>ゲン</t>
    </rPh>
    <rPh sb="233" eb="235">
      <t>コンナン</t>
    </rPh>
    <rPh sb="241" eb="244">
      <t>ショウライテキ</t>
    </rPh>
    <rPh sb="246" eb="248">
      <t>ヒヨウ</t>
    </rPh>
    <rPh sb="249" eb="251">
      <t>ミア</t>
    </rPh>
    <rPh sb="253" eb="255">
      <t>シュウエキ</t>
    </rPh>
    <rPh sb="256" eb="258">
      <t>カクホ</t>
    </rPh>
    <rPh sb="290" eb="291">
      <t>オモ</t>
    </rPh>
    <rPh sb="299" eb="301">
      <t>リュウドウ</t>
    </rPh>
    <rPh sb="301" eb="303">
      <t>ヒリツ</t>
    </rPh>
    <rPh sb="320" eb="322">
      <t>リュウドウ</t>
    </rPh>
    <rPh sb="322" eb="324">
      <t>ヒリツ</t>
    </rPh>
    <rPh sb="325" eb="326">
      <t>モト</t>
    </rPh>
    <rPh sb="330" eb="332">
      <t>スウチ</t>
    </rPh>
    <rPh sb="342" eb="343">
      <t>オオ</t>
    </rPh>
    <rPh sb="345" eb="347">
      <t>シタマワ</t>
    </rPh>
    <rPh sb="352" eb="354">
      <t>キギョウ</t>
    </rPh>
    <rPh sb="354" eb="355">
      <t>サイ</t>
    </rPh>
    <rPh sb="355" eb="357">
      <t>ザンダカ</t>
    </rPh>
    <rPh sb="357" eb="358">
      <t>タイ</t>
    </rPh>
    <rPh sb="358" eb="360">
      <t>ジギョウ</t>
    </rPh>
    <rPh sb="360" eb="362">
      <t>キボ</t>
    </rPh>
    <rPh sb="367" eb="369">
      <t>ルイジ</t>
    </rPh>
    <rPh sb="369" eb="371">
      <t>ダンタイ</t>
    </rPh>
    <rPh sb="371" eb="373">
      <t>ヘイキン</t>
    </rPh>
    <rPh sb="373" eb="374">
      <t>チ</t>
    </rPh>
    <rPh sb="375" eb="377">
      <t>ヒカク</t>
    </rPh>
    <rPh sb="379" eb="381">
      <t>オオハバ</t>
    </rPh>
    <rPh sb="382" eb="383">
      <t>ヒラ</t>
    </rPh>
    <rPh sb="392" eb="394">
      <t>ゲンキン</t>
    </rPh>
    <rPh sb="394" eb="396">
      <t>シュウニュウ</t>
    </rPh>
    <rPh sb="397" eb="398">
      <t>スク</t>
    </rPh>
    <rPh sb="403" eb="405">
      <t>ゲンイン</t>
    </rPh>
    <rPh sb="412" eb="415">
      <t>ジョウカソウ</t>
    </rPh>
    <rPh sb="415" eb="417">
      <t>セッチ</t>
    </rPh>
    <rPh sb="417" eb="419">
      <t>コウジ</t>
    </rPh>
    <rPh sb="420" eb="423">
      <t>ハイスイカン</t>
    </rPh>
    <rPh sb="423" eb="425">
      <t>セイビ</t>
    </rPh>
    <rPh sb="425" eb="427">
      <t>コウジ</t>
    </rPh>
    <rPh sb="428" eb="430">
      <t>キギョウ</t>
    </rPh>
    <rPh sb="430" eb="431">
      <t>サイ</t>
    </rPh>
    <rPh sb="434" eb="435">
      <t>オオ</t>
    </rPh>
    <rPh sb="437" eb="439">
      <t>イゾン</t>
    </rPh>
    <rPh sb="446" eb="447">
      <t>オモ</t>
    </rPh>
    <rPh sb="448" eb="450">
      <t>ゲンイン</t>
    </rPh>
    <rPh sb="486" eb="488">
      <t>バッポン</t>
    </rPh>
    <rPh sb="488" eb="489">
      <t>テキ</t>
    </rPh>
    <rPh sb="490" eb="492">
      <t>カイゼン</t>
    </rPh>
    <rPh sb="493" eb="494">
      <t>ムズカ</t>
    </rPh>
    <rPh sb="497" eb="498">
      <t>オモ</t>
    </rPh>
    <rPh sb="506" eb="508">
      <t>シセツ</t>
    </rPh>
    <rPh sb="508" eb="510">
      <t>リヨウ</t>
    </rPh>
    <rPh sb="510" eb="511">
      <t>リツ</t>
    </rPh>
    <rPh sb="513" eb="516">
      <t>スイセンカ</t>
    </rPh>
    <rPh sb="516" eb="517">
      <t>リツ</t>
    </rPh>
    <rPh sb="520" eb="522">
      <t>シセツ</t>
    </rPh>
    <rPh sb="522" eb="524">
      <t>リヨウ</t>
    </rPh>
    <rPh sb="524" eb="525">
      <t>リツ</t>
    </rPh>
    <rPh sb="526" eb="528">
      <t>セッスイ</t>
    </rPh>
    <rPh sb="528" eb="530">
      <t>イシキ</t>
    </rPh>
    <rPh sb="531" eb="533">
      <t>コウジョウ</t>
    </rPh>
    <rPh sb="534" eb="536">
      <t>ジンコウ</t>
    </rPh>
    <rPh sb="536" eb="538">
      <t>ゲンショウ</t>
    </rPh>
    <rPh sb="543" eb="545">
      <t>ルイジ</t>
    </rPh>
    <rPh sb="545" eb="547">
      <t>ダンタイ</t>
    </rPh>
    <rPh sb="547" eb="550">
      <t>ヘイキンチ</t>
    </rPh>
    <rPh sb="551" eb="553">
      <t>シタマワ</t>
    </rPh>
    <rPh sb="566" eb="567">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</si>
</sst>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BFB-4018-AA52-108E01C0301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BFB-4018-AA52-108E01C0301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52.53</c:v>
                </c:pt>
              </c:numCache>
            </c:numRef>
          </c:val>
          <c:extLst>
            <c:ext xmlns:c16="http://schemas.microsoft.com/office/drawing/2014/chart" uri="{C3380CC4-5D6E-409C-BE32-E72D297353CC}">
              <c16:uniqueId val="{00000000-DEBD-40DE-BED1-E3658FE403F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56.45</c:v>
                </c:pt>
              </c:numCache>
            </c:numRef>
          </c:val>
          <c:smooth val="0"/>
          <c:extLst>
            <c:ext xmlns:c16="http://schemas.microsoft.com/office/drawing/2014/chart" uri="{C3380CC4-5D6E-409C-BE32-E72D297353CC}">
              <c16:uniqueId val="{00000001-DEBD-40DE-BED1-E3658FE403F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973D-4669-BDA2-BFE1AB1DC1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54.99</c:v>
                </c:pt>
              </c:numCache>
            </c:numRef>
          </c:val>
          <c:smooth val="0"/>
          <c:extLst>
            <c:ext xmlns:c16="http://schemas.microsoft.com/office/drawing/2014/chart" uri="{C3380CC4-5D6E-409C-BE32-E72D297353CC}">
              <c16:uniqueId val="{00000001-973D-4669-BDA2-BFE1AB1DC1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95.51</c:v>
                </c:pt>
              </c:numCache>
            </c:numRef>
          </c:val>
          <c:extLst>
            <c:ext xmlns:c16="http://schemas.microsoft.com/office/drawing/2014/chart" uri="{C3380CC4-5D6E-409C-BE32-E72D297353CC}">
              <c16:uniqueId val="{00000000-4882-47F9-9B2F-FDB0C21048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95.33</c:v>
                </c:pt>
              </c:numCache>
            </c:numRef>
          </c:val>
          <c:smooth val="0"/>
          <c:extLst>
            <c:ext xmlns:c16="http://schemas.microsoft.com/office/drawing/2014/chart" uri="{C3380CC4-5D6E-409C-BE32-E72D297353CC}">
              <c16:uniqueId val="{00000001-4882-47F9-9B2F-FDB0C21048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2.41</c:v>
                </c:pt>
              </c:numCache>
            </c:numRef>
          </c:val>
          <c:extLst>
            <c:ext xmlns:c16="http://schemas.microsoft.com/office/drawing/2014/chart" uri="{C3380CC4-5D6E-409C-BE32-E72D297353CC}">
              <c16:uniqueId val="{00000000-B669-40A1-B466-16BF0096DD8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15.4</c:v>
                </c:pt>
              </c:numCache>
            </c:numRef>
          </c:val>
          <c:smooth val="0"/>
          <c:extLst>
            <c:ext xmlns:c16="http://schemas.microsoft.com/office/drawing/2014/chart" uri="{C3380CC4-5D6E-409C-BE32-E72D297353CC}">
              <c16:uniqueId val="{00000001-B669-40A1-B466-16BF0096DD8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0A-40B0-AC0B-2D03C84D08F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E0A-40B0-AC0B-2D03C84D08F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77.989999999999995</c:v>
                </c:pt>
              </c:numCache>
            </c:numRef>
          </c:val>
          <c:extLst>
            <c:ext xmlns:c16="http://schemas.microsoft.com/office/drawing/2014/chart" uri="{C3380CC4-5D6E-409C-BE32-E72D297353CC}">
              <c16:uniqueId val="{00000000-18E7-4DFA-80B8-CAE60CF9C22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162.82</c:v>
                </c:pt>
              </c:numCache>
            </c:numRef>
          </c:val>
          <c:smooth val="0"/>
          <c:extLst>
            <c:ext xmlns:c16="http://schemas.microsoft.com/office/drawing/2014/chart" uri="{C3380CC4-5D6E-409C-BE32-E72D297353CC}">
              <c16:uniqueId val="{00000001-18E7-4DFA-80B8-CAE60CF9C22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42.89</c:v>
                </c:pt>
              </c:numCache>
            </c:numRef>
          </c:val>
          <c:extLst>
            <c:ext xmlns:c16="http://schemas.microsoft.com/office/drawing/2014/chart" uri="{C3380CC4-5D6E-409C-BE32-E72D297353CC}">
              <c16:uniqueId val="{00000000-873F-43A1-82BF-3E8E09B8207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125.61</c:v>
                </c:pt>
              </c:numCache>
            </c:numRef>
          </c:val>
          <c:smooth val="0"/>
          <c:extLst>
            <c:ext xmlns:c16="http://schemas.microsoft.com/office/drawing/2014/chart" uri="{C3380CC4-5D6E-409C-BE32-E72D297353CC}">
              <c16:uniqueId val="{00000001-873F-43A1-82BF-3E8E09B8207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10716.88</c:v>
                </c:pt>
              </c:numCache>
            </c:numRef>
          </c:val>
          <c:extLst>
            <c:ext xmlns:c16="http://schemas.microsoft.com/office/drawing/2014/chart" uri="{C3380CC4-5D6E-409C-BE32-E72D297353CC}">
              <c16:uniqueId val="{00000000-24A6-4003-AE61-074725519F3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398.42</c:v>
                </c:pt>
              </c:numCache>
            </c:numRef>
          </c:val>
          <c:smooth val="0"/>
          <c:extLst>
            <c:ext xmlns:c16="http://schemas.microsoft.com/office/drawing/2014/chart" uri="{C3380CC4-5D6E-409C-BE32-E72D297353CC}">
              <c16:uniqueId val="{00000001-24A6-4003-AE61-074725519F3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35.950000000000003</c:v>
                </c:pt>
              </c:numCache>
            </c:numRef>
          </c:val>
          <c:extLst>
            <c:ext xmlns:c16="http://schemas.microsoft.com/office/drawing/2014/chart" uri="{C3380CC4-5D6E-409C-BE32-E72D297353CC}">
              <c16:uniqueId val="{00000000-4E4F-4257-8BC3-6B3B37C4CA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50.7</c:v>
                </c:pt>
              </c:numCache>
            </c:numRef>
          </c:val>
          <c:smooth val="0"/>
          <c:extLst>
            <c:ext xmlns:c16="http://schemas.microsoft.com/office/drawing/2014/chart" uri="{C3380CC4-5D6E-409C-BE32-E72D297353CC}">
              <c16:uniqueId val="{00000001-4E4F-4257-8BC3-6B3B37C4CA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378.05</c:v>
                </c:pt>
              </c:numCache>
            </c:numRef>
          </c:val>
          <c:extLst>
            <c:ext xmlns:c16="http://schemas.microsoft.com/office/drawing/2014/chart" uri="{C3380CC4-5D6E-409C-BE32-E72D297353CC}">
              <c16:uniqueId val="{00000000-A970-49B4-A95F-AEA962CB25A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289.81</c:v>
                </c:pt>
              </c:numCache>
            </c:numRef>
          </c:val>
          <c:smooth val="0"/>
          <c:extLst>
            <c:ext xmlns:c16="http://schemas.microsoft.com/office/drawing/2014/chart" uri="{C3380CC4-5D6E-409C-BE32-E72D297353CC}">
              <c16:uniqueId val="{00000001-A970-49B4-A95F-AEA962CB25A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x14ac:dyDescent="0.2">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x14ac:dyDescent="0.2">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7" t="str">
        <f>データ!H6</f>
        <v>山形県　寒河江市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7" t="s">
        <v>1</v>
      </c>
      <c r="C7" s="77"/>
      <c r="D7" s="77"/>
      <c r="E7" s="77"/>
      <c r="F7" s="77"/>
      <c r="G7" s="77"/>
      <c r="H7" s="77"/>
      <c r="I7" s="77" t="s">
        <v>2</v>
      </c>
      <c r="J7" s="77"/>
      <c r="K7" s="77"/>
      <c r="L7" s="77"/>
      <c r="M7" s="77"/>
      <c r="N7" s="77"/>
      <c r="O7" s="77"/>
      <c r="P7" s="77" t="s">
        <v>3</v>
      </c>
      <c r="Q7" s="77"/>
      <c r="R7" s="77"/>
      <c r="S7" s="77"/>
      <c r="T7" s="77"/>
      <c r="U7" s="77"/>
      <c r="V7" s="77"/>
      <c r="W7" s="77" t="s">
        <v>4</v>
      </c>
      <c r="X7" s="77"/>
      <c r="Y7" s="77"/>
      <c r="Z7" s="77"/>
      <c r="AA7" s="77"/>
      <c r="AB7" s="77"/>
      <c r="AC7" s="77"/>
      <c r="AD7" s="77" t="s">
        <v>5</v>
      </c>
      <c r="AE7" s="77"/>
      <c r="AF7" s="77"/>
      <c r="AG7" s="77"/>
      <c r="AH7" s="77"/>
      <c r="AI7" s="77"/>
      <c r="AJ7" s="77"/>
      <c r="AK7" s="3"/>
      <c r="AL7" s="77" t="s">
        <v>6</v>
      </c>
      <c r="AM7" s="77"/>
      <c r="AN7" s="77"/>
      <c r="AO7" s="77"/>
      <c r="AP7" s="77"/>
      <c r="AQ7" s="77"/>
      <c r="AR7" s="77"/>
      <c r="AS7" s="77"/>
      <c r="AT7" s="77" t="s">
        <v>7</v>
      </c>
      <c r="AU7" s="77"/>
      <c r="AV7" s="77"/>
      <c r="AW7" s="77"/>
      <c r="AX7" s="77"/>
      <c r="AY7" s="77"/>
      <c r="AZ7" s="77"/>
      <c r="BA7" s="77"/>
      <c r="BB7" s="77" t="s">
        <v>8</v>
      </c>
      <c r="BC7" s="77"/>
      <c r="BD7" s="77"/>
      <c r="BE7" s="77"/>
      <c r="BF7" s="77"/>
      <c r="BG7" s="77"/>
      <c r="BH7" s="77"/>
      <c r="BI7" s="77"/>
      <c r="BJ7" s="3"/>
      <c r="BK7" s="3"/>
      <c r="BL7" s="4" t="s">
        <v>9</v>
      </c>
      <c r="BM7" s="5"/>
      <c r="BN7" s="5"/>
      <c r="BO7" s="5"/>
      <c r="BP7" s="5"/>
      <c r="BQ7" s="5"/>
      <c r="BR7" s="5"/>
      <c r="BS7" s="5"/>
      <c r="BT7" s="5"/>
      <c r="BU7" s="5"/>
      <c r="BV7" s="5"/>
      <c r="BW7" s="5"/>
      <c r="BX7" s="5"/>
      <c r="BY7" s="6"/>
    </row>
    <row r="8" spans="1:78" ht="18.75" customHeight="1" x14ac:dyDescent="0.2">
      <c r="A8" s="2"/>
      <c r="B8" s="84" t="str">
        <f>データ!I6</f>
        <v>法適用</v>
      </c>
      <c r="C8" s="84"/>
      <c r="D8" s="84"/>
      <c r="E8" s="84"/>
      <c r="F8" s="84"/>
      <c r="G8" s="84"/>
      <c r="H8" s="84"/>
      <c r="I8" s="84" t="str">
        <f>データ!J6</f>
        <v>下水道事業</v>
      </c>
      <c r="J8" s="84"/>
      <c r="K8" s="84"/>
      <c r="L8" s="84"/>
      <c r="M8" s="84"/>
      <c r="N8" s="84"/>
      <c r="O8" s="84"/>
      <c r="P8" s="84" t="str">
        <f>データ!K6</f>
        <v>特定地域生活排水処理</v>
      </c>
      <c r="Q8" s="84"/>
      <c r="R8" s="84"/>
      <c r="S8" s="84"/>
      <c r="T8" s="84"/>
      <c r="U8" s="84"/>
      <c r="V8" s="84"/>
      <c r="W8" s="84" t="str">
        <f>データ!L6</f>
        <v>K3</v>
      </c>
      <c r="X8" s="84"/>
      <c r="Y8" s="84"/>
      <c r="Z8" s="84"/>
      <c r="AA8" s="84"/>
      <c r="AB8" s="84"/>
      <c r="AC8" s="84"/>
      <c r="AD8" s="85" t="str">
        <f>データ!$M$6</f>
        <v>非設置</v>
      </c>
      <c r="AE8" s="85"/>
      <c r="AF8" s="85"/>
      <c r="AG8" s="85"/>
      <c r="AH8" s="85"/>
      <c r="AI8" s="85"/>
      <c r="AJ8" s="85"/>
      <c r="AK8" s="3"/>
      <c r="AL8" s="81">
        <f>データ!S6</f>
        <v>40719</v>
      </c>
      <c r="AM8" s="81"/>
      <c r="AN8" s="81"/>
      <c r="AO8" s="81"/>
      <c r="AP8" s="81"/>
      <c r="AQ8" s="81"/>
      <c r="AR8" s="81"/>
      <c r="AS8" s="81"/>
      <c r="AT8" s="80">
        <f>データ!T6</f>
        <v>139.03</v>
      </c>
      <c r="AU8" s="80"/>
      <c r="AV8" s="80"/>
      <c r="AW8" s="80"/>
      <c r="AX8" s="80"/>
      <c r="AY8" s="80"/>
      <c r="AZ8" s="80"/>
      <c r="BA8" s="80"/>
      <c r="BB8" s="80">
        <f>データ!U6</f>
        <v>292.88</v>
      </c>
      <c r="BC8" s="80"/>
      <c r="BD8" s="80"/>
      <c r="BE8" s="80"/>
      <c r="BF8" s="80"/>
      <c r="BG8" s="80"/>
      <c r="BH8" s="80"/>
      <c r="BI8" s="80"/>
      <c r="BJ8" s="3"/>
      <c r="BK8" s="3"/>
      <c r="BL8" s="82" t="s">
        <v>10</v>
      </c>
      <c r="BM8" s="83"/>
      <c r="BN8" s="7" t="s">
        <v>11</v>
      </c>
      <c r="BO8" s="8"/>
      <c r="BP8" s="8"/>
      <c r="BQ8" s="8"/>
      <c r="BR8" s="8"/>
      <c r="BS8" s="8"/>
      <c r="BT8" s="8"/>
      <c r="BU8" s="8"/>
      <c r="BV8" s="8"/>
      <c r="BW8" s="8"/>
      <c r="BX8" s="8"/>
      <c r="BY8" s="9"/>
    </row>
    <row r="9" spans="1:78" ht="18.75" customHeight="1" x14ac:dyDescent="0.2">
      <c r="A9" s="2"/>
      <c r="B9" s="77" t="s">
        <v>12</v>
      </c>
      <c r="C9" s="77"/>
      <c r="D9" s="77"/>
      <c r="E9" s="77"/>
      <c r="F9" s="77"/>
      <c r="G9" s="77"/>
      <c r="H9" s="77"/>
      <c r="I9" s="77" t="s">
        <v>13</v>
      </c>
      <c r="J9" s="77"/>
      <c r="K9" s="77"/>
      <c r="L9" s="77"/>
      <c r="M9" s="77"/>
      <c r="N9" s="77"/>
      <c r="O9" s="77"/>
      <c r="P9" s="77" t="s">
        <v>14</v>
      </c>
      <c r="Q9" s="77"/>
      <c r="R9" s="77"/>
      <c r="S9" s="77"/>
      <c r="T9" s="77"/>
      <c r="U9" s="77"/>
      <c r="V9" s="77"/>
      <c r="W9" s="77" t="s">
        <v>15</v>
      </c>
      <c r="X9" s="77"/>
      <c r="Y9" s="77"/>
      <c r="Z9" s="77"/>
      <c r="AA9" s="77"/>
      <c r="AB9" s="77"/>
      <c r="AC9" s="77"/>
      <c r="AD9" s="77" t="s">
        <v>16</v>
      </c>
      <c r="AE9" s="77"/>
      <c r="AF9" s="77"/>
      <c r="AG9" s="77"/>
      <c r="AH9" s="77"/>
      <c r="AI9" s="77"/>
      <c r="AJ9" s="77"/>
      <c r="AK9" s="3"/>
      <c r="AL9" s="77" t="s">
        <v>17</v>
      </c>
      <c r="AM9" s="77"/>
      <c r="AN9" s="77"/>
      <c r="AO9" s="77"/>
      <c r="AP9" s="77"/>
      <c r="AQ9" s="77"/>
      <c r="AR9" s="77"/>
      <c r="AS9" s="77"/>
      <c r="AT9" s="77" t="s">
        <v>18</v>
      </c>
      <c r="AU9" s="77"/>
      <c r="AV9" s="77"/>
      <c r="AW9" s="77"/>
      <c r="AX9" s="77"/>
      <c r="AY9" s="77"/>
      <c r="AZ9" s="77"/>
      <c r="BA9" s="77"/>
      <c r="BB9" s="77" t="s">
        <v>19</v>
      </c>
      <c r="BC9" s="77"/>
      <c r="BD9" s="77"/>
      <c r="BE9" s="77"/>
      <c r="BF9" s="77"/>
      <c r="BG9" s="77"/>
      <c r="BH9" s="77"/>
      <c r="BI9" s="77"/>
      <c r="BJ9" s="3"/>
      <c r="BK9" s="3"/>
      <c r="BL9" s="78" t="s">
        <v>20</v>
      </c>
      <c r="BM9" s="79"/>
      <c r="BN9" s="10" t="s">
        <v>21</v>
      </c>
      <c r="BO9" s="11"/>
      <c r="BP9" s="11"/>
      <c r="BQ9" s="11"/>
      <c r="BR9" s="11"/>
      <c r="BS9" s="11"/>
      <c r="BT9" s="11"/>
      <c r="BU9" s="11"/>
      <c r="BV9" s="11"/>
      <c r="BW9" s="11"/>
      <c r="BX9" s="11"/>
      <c r="BY9" s="12"/>
    </row>
    <row r="10" spans="1:78" ht="18.75" customHeight="1" x14ac:dyDescent="0.2">
      <c r="A10" s="2"/>
      <c r="B10" s="80" t="str">
        <f>データ!N6</f>
        <v>-</v>
      </c>
      <c r="C10" s="80"/>
      <c r="D10" s="80"/>
      <c r="E10" s="80"/>
      <c r="F10" s="80"/>
      <c r="G10" s="80"/>
      <c r="H10" s="80"/>
      <c r="I10" s="80">
        <f>データ!O6</f>
        <v>4.58</v>
      </c>
      <c r="J10" s="80"/>
      <c r="K10" s="80"/>
      <c r="L10" s="80"/>
      <c r="M10" s="80"/>
      <c r="N10" s="80"/>
      <c r="O10" s="80"/>
      <c r="P10" s="80">
        <f>データ!P6</f>
        <v>2.76</v>
      </c>
      <c r="Q10" s="80"/>
      <c r="R10" s="80"/>
      <c r="S10" s="80"/>
      <c r="T10" s="80"/>
      <c r="U10" s="80"/>
      <c r="V10" s="80"/>
      <c r="W10" s="80">
        <f>データ!Q6</f>
        <v>100</v>
      </c>
      <c r="X10" s="80"/>
      <c r="Y10" s="80"/>
      <c r="Z10" s="80"/>
      <c r="AA10" s="80"/>
      <c r="AB10" s="80"/>
      <c r="AC10" s="80"/>
      <c r="AD10" s="81">
        <f>データ!R6</f>
        <v>2805</v>
      </c>
      <c r="AE10" s="81"/>
      <c r="AF10" s="81"/>
      <c r="AG10" s="81"/>
      <c r="AH10" s="81"/>
      <c r="AI10" s="81"/>
      <c r="AJ10" s="81"/>
      <c r="AK10" s="2"/>
      <c r="AL10" s="81">
        <f>データ!V6</f>
        <v>1120</v>
      </c>
      <c r="AM10" s="81"/>
      <c r="AN10" s="81"/>
      <c r="AO10" s="81"/>
      <c r="AP10" s="81"/>
      <c r="AQ10" s="81"/>
      <c r="AR10" s="81"/>
      <c r="AS10" s="81"/>
      <c r="AT10" s="80">
        <f>データ!W6</f>
        <v>9.31</v>
      </c>
      <c r="AU10" s="80"/>
      <c r="AV10" s="80"/>
      <c r="AW10" s="80"/>
      <c r="AX10" s="80"/>
      <c r="AY10" s="80"/>
      <c r="AZ10" s="80"/>
      <c r="BA10" s="80"/>
      <c r="BB10" s="80">
        <f>データ!X6</f>
        <v>120.3</v>
      </c>
      <c r="BC10" s="80"/>
      <c r="BD10" s="80"/>
      <c r="BE10" s="80"/>
      <c r="BF10" s="80"/>
      <c r="BG10" s="80"/>
      <c r="BH10" s="80"/>
      <c r="BI10" s="80"/>
      <c r="BJ10" s="2"/>
      <c r="BK10" s="2"/>
      <c r="BL10" s="64" t="s">
        <v>22</v>
      </c>
      <c r="BM10" s="65"/>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2">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1" t="s">
        <v>117</v>
      </c>
      <c r="BM16" s="72"/>
      <c r="BN16" s="72"/>
      <c r="BO16" s="72"/>
      <c r="BP16" s="72"/>
      <c r="BQ16" s="72"/>
      <c r="BR16" s="72"/>
      <c r="BS16" s="72"/>
      <c r="BT16" s="72"/>
      <c r="BU16" s="72"/>
      <c r="BV16" s="72"/>
      <c r="BW16" s="72"/>
      <c r="BX16" s="72"/>
      <c r="BY16" s="72"/>
      <c r="BZ16" s="73"/>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1"/>
      <c r="BM17" s="72"/>
      <c r="BN17" s="72"/>
      <c r="BO17" s="72"/>
      <c r="BP17" s="72"/>
      <c r="BQ17" s="72"/>
      <c r="BR17" s="72"/>
      <c r="BS17" s="72"/>
      <c r="BT17" s="72"/>
      <c r="BU17" s="72"/>
      <c r="BV17" s="72"/>
      <c r="BW17" s="72"/>
      <c r="BX17" s="72"/>
      <c r="BY17" s="72"/>
      <c r="BZ17" s="73"/>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1"/>
      <c r="BM18" s="72"/>
      <c r="BN18" s="72"/>
      <c r="BO18" s="72"/>
      <c r="BP18" s="72"/>
      <c r="BQ18" s="72"/>
      <c r="BR18" s="72"/>
      <c r="BS18" s="72"/>
      <c r="BT18" s="72"/>
      <c r="BU18" s="72"/>
      <c r="BV18" s="72"/>
      <c r="BW18" s="72"/>
      <c r="BX18" s="72"/>
      <c r="BY18" s="72"/>
      <c r="BZ18" s="73"/>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1"/>
      <c r="BM19" s="72"/>
      <c r="BN19" s="72"/>
      <c r="BO19" s="72"/>
      <c r="BP19" s="72"/>
      <c r="BQ19" s="72"/>
      <c r="BR19" s="72"/>
      <c r="BS19" s="72"/>
      <c r="BT19" s="72"/>
      <c r="BU19" s="72"/>
      <c r="BV19" s="72"/>
      <c r="BW19" s="72"/>
      <c r="BX19" s="72"/>
      <c r="BY19" s="72"/>
      <c r="BZ19" s="73"/>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1"/>
      <c r="BM20" s="72"/>
      <c r="BN20" s="72"/>
      <c r="BO20" s="72"/>
      <c r="BP20" s="72"/>
      <c r="BQ20" s="72"/>
      <c r="BR20" s="72"/>
      <c r="BS20" s="72"/>
      <c r="BT20" s="72"/>
      <c r="BU20" s="72"/>
      <c r="BV20" s="72"/>
      <c r="BW20" s="72"/>
      <c r="BX20" s="72"/>
      <c r="BY20" s="72"/>
      <c r="BZ20" s="73"/>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1"/>
      <c r="BM21" s="72"/>
      <c r="BN21" s="72"/>
      <c r="BO21" s="72"/>
      <c r="BP21" s="72"/>
      <c r="BQ21" s="72"/>
      <c r="BR21" s="72"/>
      <c r="BS21" s="72"/>
      <c r="BT21" s="72"/>
      <c r="BU21" s="72"/>
      <c r="BV21" s="72"/>
      <c r="BW21" s="72"/>
      <c r="BX21" s="72"/>
      <c r="BY21" s="72"/>
      <c r="BZ21" s="73"/>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1"/>
      <c r="BM22" s="72"/>
      <c r="BN22" s="72"/>
      <c r="BO22" s="72"/>
      <c r="BP22" s="72"/>
      <c r="BQ22" s="72"/>
      <c r="BR22" s="72"/>
      <c r="BS22" s="72"/>
      <c r="BT22" s="72"/>
      <c r="BU22" s="72"/>
      <c r="BV22" s="72"/>
      <c r="BW22" s="72"/>
      <c r="BX22" s="72"/>
      <c r="BY22" s="72"/>
      <c r="BZ22" s="73"/>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1"/>
      <c r="BM23" s="72"/>
      <c r="BN23" s="72"/>
      <c r="BO23" s="72"/>
      <c r="BP23" s="72"/>
      <c r="BQ23" s="72"/>
      <c r="BR23" s="72"/>
      <c r="BS23" s="72"/>
      <c r="BT23" s="72"/>
      <c r="BU23" s="72"/>
      <c r="BV23" s="72"/>
      <c r="BW23" s="72"/>
      <c r="BX23" s="72"/>
      <c r="BY23" s="72"/>
      <c r="BZ23" s="73"/>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1"/>
      <c r="BM24" s="72"/>
      <c r="BN24" s="72"/>
      <c r="BO24" s="72"/>
      <c r="BP24" s="72"/>
      <c r="BQ24" s="72"/>
      <c r="BR24" s="72"/>
      <c r="BS24" s="72"/>
      <c r="BT24" s="72"/>
      <c r="BU24" s="72"/>
      <c r="BV24" s="72"/>
      <c r="BW24" s="72"/>
      <c r="BX24" s="72"/>
      <c r="BY24" s="72"/>
      <c r="BZ24" s="73"/>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1"/>
      <c r="BM25" s="72"/>
      <c r="BN25" s="72"/>
      <c r="BO25" s="72"/>
      <c r="BP25" s="72"/>
      <c r="BQ25" s="72"/>
      <c r="BR25" s="72"/>
      <c r="BS25" s="72"/>
      <c r="BT25" s="72"/>
      <c r="BU25" s="72"/>
      <c r="BV25" s="72"/>
      <c r="BW25" s="72"/>
      <c r="BX25" s="72"/>
      <c r="BY25" s="72"/>
      <c r="BZ25" s="73"/>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1"/>
      <c r="BM26" s="72"/>
      <c r="BN26" s="72"/>
      <c r="BO26" s="72"/>
      <c r="BP26" s="72"/>
      <c r="BQ26" s="72"/>
      <c r="BR26" s="72"/>
      <c r="BS26" s="72"/>
      <c r="BT26" s="72"/>
      <c r="BU26" s="72"/>
      <c r="BV26" s="72"/>
      <c r="BW26" s="72"/>
      <c r="BX26" s="72"/>
      <c r="BY26" s="72"/>
      <c r="BZ26" s="73"/>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1"/>
      <c r="BM27" s="72"/>
      <c r="BN27" s="72"/>
      <c r="BO27" s="72"/>
      <c r="BP27" s="72"/>
      <c r="BQ27" s="72"/>
      <c r="BR27" s="72"/>
      <c r="BS27" s="72"/>
      <c r="BT27" s="72"/>
      <c r="BU27" s="72"/>
      <c r="BV27" s="72"/>
      <c r="BW27" s="72"/>
      <c r="BX27" s="72"/>
      <c r="BY27" s="72"/>
      <c r="BZ27" s="73"/>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1"/>
      <c r="BM28" s="72"/>
      <c r="BN28" s="72"/>
      <c r="BO28" s="72"/>
      <c r="BP28" s="72"/>
      <c r="BQ28" s="72"/>
      <c r="BR28" s="72"/>
      <c r="BS28" s="72"/>
      <c r="BT28" s="72"/>
      <c r="BU28" s="72"/>
      <c r="BV28" s="72"/>
      <c r="BW28" s="72"/>
      <c r="BX28" s="72"/>
      <c r="BY28" s="72"/>
      <c r="BZ28" s="73"/>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1"/>
      <c r="BM29" s="72"/>
      <c r="BN29" s="72"/>
      <c r="BO29" s="72"/>
      <c r="BP29" s="72"/>
      <c r="BQ29" s="72"/>
      <c r="BR29" s="72"/>
      <c r="BS29" s="72"/>
      <c r="BT29" s="72"/>
      <c r="BU29" s="72"/>
      <c r="BV29" s="72"/>
      <c r="BW29" s="72"/>
      <c r="BX29" s="72"/>
      <c r="BY29" s="72"/>
      <c r="BZ29" s="73"/>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1"/>
      <c r="BM30" s="72"/>
      <c r="BN30" s="72"/>
      <c r="BO30" s="72"/>
      <c r="BP30" s="72"/>
      <c r="BQ30" s="72"/>
      <c r="BR30" s="72"/>
      <c r="BS30" s="72"/>
      <c r="BT30" s="72"/>
      <c r="BU30" s="72"/>
      <c r="BV30" s="72"/>
      <c r="BW30" s="72"/>
      <c r="BX30" s="72"/>
      <c r="BY30" s="72"/>
      <c r="BZ30" s="73"/>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1"/>
      <c r="BM31" s="72"/>
      <c r="BN31" s="72"/>
      <c r="BO31" s="72"/>
      <c r="BP31" s="72"/>
      <c r="BQ31" s="72"/>
      <c r="BR31" s="72"/>
      <c r="BS31" s="72"/>
      <c r="BT31" s="72"/>
      <c r="BU31" s="72"/>
      <c r="BV31" s="72"/>
      <c r="BW31" s="72"/>
      <c r="BX31" s="72"/>
      <c r="BY31" s="72"/>
      <c r="BZ31" s="73"/>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1"/>
      <c r="BM32" s="72"/>
      <c r="BN32" s="72"/>
      <c r="BO32" s="72"/>
      <c r="BP32" s="72"/>
      <c r="BQ32" s="72"/>
      <c r="BR32" s="72"/>
      <c r="BS32" s="72"/>
      <c r="BT32" s="72"/>
      <c r="BU32" s="72"/>
      <c r="BV32" s="72"/>
      <c r="BW32" s="72"/>
      <c r="BX32" s="72"/>
      <c r="BY32" s="72"/>
      <c r="BZ32" s="73"/>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1"/>
      <c r="BM33" s="72"/>
      <c r="BN33" s="72"/>
      <c r="BO33" s="72"/>
      <c r="BP33" s="72"/>
      <c r="BQ33" s="72"/>
      <c r="BR33" s="72"/>
      <c r="BS33" s="72"/>
      <c r="BT33" s="72"/>
      <c r="BU33" s="72"/>
      <c r="BV33" s="72"/>
      <c r="BW33" s="72"/>
      <c r="BX33" s="72"/>
      <c r="BY33" s="72"/>
      <c r="BZ33" s="73"/>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1"/>
      <c r="BM34" s="72"/>
      <c r="BN34" s="72"/>
      <c r="BO34" s="72"/>
      <c r="BP34" s="72"/>
      <c r="BQ34" s="72"/>
      <c r="BR34" s="72"/>
      <c r="BS34" s="72"/>
      <c r="BT34" s="72"/>
      <c r="BU34" s="72"/>
      <c r="BV34" s="72"/>
      <c r="BW34" s="72"/>
      <c r="BX34" s="72"/>
      <c r="BY34" s="72"/>
      <c r="BZ34" s="73"/>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1"/>
      <c r="BM35" s="72"/>
      <c r="BN35" s="72"/>
      <c r="BO35" s="72"/>
      <c r="BP35" s="72"/>
      <c r="BQ35" s="72"/>
      <c r="BR35" s="72"/>
      <c r="BS35" s="72"/>
      <c r="BT35" s="72"/>
      <c r="BU35" s="72"/>
      <c r="BV35" s="72"/>
      <c r="BW35" s="72"/>
      <c r="BX35" s="72"/>
      <c r="BY35" s="72"/>
      <c r="BZ35" s="73"/>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1"/>
      <c r="BM36" s="72"/>
      <c r="BN36" s="72"/>
      <c r="BO36" s="72"/>
      <c r="BP36" s="72"/>
      <c r="BQ36" s="72"/>
      <c r="BR36" s="72"/>
      <c r="BS36" s="72"/>
      <c r="BT36" s="72"/>
      <c r="BU36" s="72"/>
      <c r="BV36" s="72"/>
      <c r="BW36" s="72"/>
      <c r="BX36" s="72"/>
      <c r="BY36" s="72"/>
      <c r="BZ36" s="73"/>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1"/>
      <c r="BM37" s="72"/>
      <c r="BN37" s="72"/>
      <c r="BO37" s="72"/>
      <c r="BP37" s="72"/>
      <c r="BQ37" s="72"/>
      <c r="BR37" s="72"/>
      <c r="BS37" s="72"/>
      <c r="BT37" s="72"/>
      <c r="BU37" s="72"/>
      <c r="BV37" s="72"/>
      <c r="BW37" s="72"/>
      <c r="BX37" s="72"/>
      <c r="BY37" s="72"/>
      <c r="BZ37" s="73"/>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1"/>
      <c r="BM38" s="72"/>
      <c r="BN38" s="72"/>
      <c r="BO38" s="72"/>
      <c r="BP38" s="72"/>
      <c r="BQ38" s="72"/>
      <c r="BR38" s="72"/>
      <c r="BS38" s="72"/>
      <c r="BT38" s="72"/>
      <c r="BU38" s="72"/>
      <c r="BV38" s="72"/>
      <c r="BW38" s="72"/>
      <c r="BX38" s="72"/>
      <c r="BY38" s="72"/>
      <c r="BZ38" s="73"/>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1"/>
      <c r="BM39" s="72"/>
      <c r="BN39" s="72"/>
      <c r="BO39" s="72"/>
      <c r="BP39" s="72"/>
      <c r="BQ39" s="72"/>
      <c r="BR39" s="72"/>
      <c r="BS39" s="72"/>
      <c r="BT39" s="72"/>
      <c r="BU39" s="72"/>
      <c r="BV39" s="72"/>
      <c r="BW39" s="72"/>
      <c r="BX39" s="72"/>
      <c r="BY39" s="72"/>
      <c r="BZ39" s="73"/>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1"/>
      <c r="BM40" s="72"/>
      <c r="BN40" s="72"/>
      <c r="BO40" s="72"/>
      <c r="BP40" s="72"/>
      <c r="BQ40" s="72"/>
      <c r="BR40" s="72"/>
      <c r="BS40" s="72"/>
      <c r="BT40" s="72"/>
      <c r="BU40" s="72"/>
      <c r="BV40" s="72"/>
      <c r="BW40" s="72"/>
      <c r="BX40" s="72"/>
      <c r="BY40" s="72"/>
      <c r="BZ40" s="73"/>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1"/>
      <c r="BM41" s="72"/>
      <c r="BN41" s="72"/>
      <c r="BO41" s="72"/>
      <c r="BP41" s="72"/>
      <c r="BQ41" s="72"/>
      <c r="BR41" s="72"/>
      <c r="BS41" s="72"/>
      <c r="BT41" s="72"/>
      <c r="BU41" s="72"/>
      <c r="BV41" s="72"/>
      <c r="BW41" s="72"/>
      <c r="BX41" s="72"/>
      <c r="BY41" s="72"/>
      <c r="BZ41" s="73"/>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1"/>
      <c r="BM42" s="72"/>
      <c r="BN42" s="72"/>
      <c r="BO42" s="72"/>
      <c r="BP42" s="72"/>
      <c r="BQ42" s="72"/>
      <c r="BR42" s="72"/>
      <c r="BS42" s="72"/>
      <c r="BT42" s="72"/>
      <c r="BU42" s="72"/>
      <c r="BV42" s="72"/>
      <c r="BW42" s="72"/>
      <c r="BX42" s="72"/>
      <c r="BY42" s="72"/>
      <c r="BZ42" s="73"/>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1"/>
      <c r="BM43" s="72"/>
      <c r="BN43" s="72"/>
      <c r="BO43" s="72"/>
      <c r="BP43" s="72"/>
      <c r="BQ43" s="72"/>
      <c r="BR43" s="72"/>
      <c r="BS43" s="72"/>
      <c r="BT43" s="72"/>
      <c r="BU43" s="72"/>
      <c r="BV43" s="72"/>
      <c r="BW43" s="72"/>
      <c r="BX43" s="72"/>
      <c r="BY43" s="72"/>
      <c r="BZ43" s="73"/>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4"/>
      <c r="BM44" s="75"/>
      <c r="BN44" s="75"/>
      <c r="BO44" s="75"/>
      <c r="BP44" s="75"/>
      <c r="BQ44" s="75"/>
      <c r="BR44" s="75"/>
      <c r="BS44" s="75"/>
      <c r="BT44" s="75"/>
      <c r="BU44" s="75"/>
      <c r="BV44" s="75"/>
      <c r="BW44" s="75"/>
      <c r="BX44" s="75"/>
      <c r="BY44" s="75"/>
      <c r="BZ44" s="76"/>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116</v>
      </c>
      <c r="BM66" s="59"/>
      <c r="BN66" s="59"/>
      <c r="BO66" s="59"/>
      <c r="BP66" s="59"/>
      <c r="BQ66" s="59"/>
      <c r="BR66" s="59"/>
      <c r="BS66" s="59"/>
      <c r="BT66" s="59"/>
      <c r="BU66" s="59"/>
      <c r="BV66" s="59"/>
      <c r="BW66" s="59"/>
      <c r="BX66" s="59"/>
      <c r="BY66" s="59"/>
      <c r="BZ66" s="60"/>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Az9t0+55JCWRFUJGpPCNB7QEgqt1E5ySN99Db54ICMRPbt52d8YsJhHKAIdAaUmFW3hn++ApE1XOUR7cKt1gcw==" saltValue="KSfbv0wztAdCwutsC8JwZ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9" t="s">
        <v>52</v>
      </c>
      <c r="I3" s="90"/>
      <c r="J3" s="90"/>
      <c r="K3" s="90"/>
      <c r="L3" s="90"/>
      <c r="M3" s="90"/>
      <c r="N3" s="90"/>
      <c r="O3" s="90"/>
      <c r="P3" s="90"/>
      <c r="Q3" s="90"/>
      <c r="R3" s="90"/>
      <c r="S3" s="90"/>
      <c r="T3" s="90"/>
      <c r="U3" s="90"/>
      <c r="V3" s="90"/>
      <c r="W3" s="90"/>
      <c r="X3" s="91"/>
      <c r="Y3" s="95" t="s">
        <v>53</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54</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8" x14ac:dyDescent="0.2">
      <c r="A4" s="28" t="s">
        <v>55</v>
      </c>
      <c r="B4" s="30"/>
      <c r="C4" s="30"/>
      <c r="D4" s="30"/>
      <c r="E4" s="30"/>
      <c r="F4" s="30"/>
      <c r="G4" s="30"/>
      <c r="H4" s="92"/>
      <c r="I4" s="93"/>
      <c r="J4" s="93"/>
      <c r="K4" s="93"/>
      <c r="L4" s="93"/>
      <c r="M4" s="93"/>
      <c r="N4" s="93"/>
      <c r="O4" s="93"/>
      <c r="P4" s="93"/>
      <c r="Q4" s="93"/>
      <c r="R4" s="93"/>
      <c r="S4" s="93"/>
      <c r="T4" s="93"/>
      <c r="U4" s="93"/>
      <c r="V4" s="93"/>
      <c r="W4" s="93"/>
      <c r="X4" s="94"/>
      <c r="Y4" s="88" t="s">
        <v>56</v>
      </c>
      <c r="Z4" s="88"/>
      <c r="AA4" s="88"/>
      <c r="AB4" s="88"/>
      <c r="AC4" s="88"/>
      <c r="AD4" s="88"/>
      <c r="AE4" s="88"/>
      <c r="AF4" s="88"/>
      <c r="AG4" s="88"/>
      <c r="AH4" s="88"/>
      <c r="AI4" s="88"/>
      <c r="AJ4" s="88" t="s">
        <v>57</v>
      </c>
      <c r="AK4" s="88"/>
      <c r="AL4" s="88"/>
      <c r="AM4" s="88"/>
      <c r="AN4" s="88"/>
      <c r="AO4" s="88"/>
      <c r="AP4" s="88"/>
      <c r="AQ4" s="88"/>
      <c r="AR4" s="88"/>
      <c r="AS4" s="88"/>
      <c r="AT4" s="88"/>
      <c r="AU4" s="88" t="s">
        <v>58</v>
      </c>
      <c r="AV4" s="88"/>
      <c r="AW4" s="88"/>
      <c r="AX4" s="88"/>
      <c r="AY4" s="88"/>
      <c r="AZ4" s="88"/>
      <c r="BA4" s="88"/>
      <c r="BB4" s="88"/>
      <c r="BC4" s="88"/>
      <c r="BD4" s="88"/>
      <c r="BE4" s="88"/>
      <c r="BF4" s="88" t="s">
        <v>59</v>
      </c>
      <c r="BG4" s="88"/>
      <c r="BH4" s="88"/>
      <c r="BI4" s="88"/>
      <c r="BJ4" s="88"/>
      <c r="BK4" s="88"/>
      <c r="BL4" s="88"/>
      <c r="BM4" s="88"/>
      <c r="BN4" s="88"/>
      <c r="BO4" s="88"/>
      <c r="BP4" s="88"/>
      <c r="BQ4" s="88" t="s">
        <v>60</v>
      </c>
      <c r="BR4" s="88"/>
      <c r="BS4" s="88"/>
      <c r="BT4" s="88"/>
      <c r="BU4" s="88"/>
      <c r="BV4" s="88"/>
      <c r="BW4" s="88"/>
      <c r="BX4" s="88"/>
      <c r="BY4" s="88"/>
      <c r="BZ4" s="88"/>
      <c r="CA4" s="88"/>
      <c r="CB4" s="88" t="s">
        <v>61</v>
      </c>
      <c r="CC4" s="88"/>
      <c r="CD4" s="88"/>
      <c r="CE4" s="88"/>
      <c r="CF4" s="88"/>
      <c r="CG4" s="88"/>
      <c r="CH4" s="88"/>
      <c r="CI4" s="88"/>
      <c r="CJ4" s="88"/>
      <c r="CK4" s="88"/>
      <c r="CL4" s="88"/>
      <c r="CM4" s="88" t="s">
        <v>62</v>
      </c>
      <c r="CN4" s="88"/>
      <c r="CO4" s="88"/>
      <c r="CP4" s="88"/>
      <c r="CQ4" s="88"/>
      <c r="CR4" s="88"/>
      <c r="CS4" s="88"/>
      <c r="CT4" s="88"/>
      <c r="CU4" s="88"/>
      <c r="CV4" s="88"/>
      <c r="CW4" s="88"/>
      <c r="CX4" s="88" t="s">
        <v>63</v>
      </c>
      <c r="CY4" s="88"/>
      <c r="CZ4" s="88"/>
      <c r="DA4" s="88"/>
      <c r="DB4" s="88"/>
      <c r="DC4" s="88"/>
      <c r="DD4" s="88"/>
      <c r="DE4" s="88"/>
      <c r="DF4" s="88"/>
      <c r="DG4" s="88"/>
      <c r="DH4" s="88"/>
      <c r="DI4" s="88" t="s">
        <v>64</v>
      </c>
      <c r="DJ4" s="88"/>
      <c r="DK4" s="88"/>
      <c r="DL4" s="88"/>
      <c r="DM4" s="88"/>
      <c r="DN4" s="88"/>
      <c r="DO4" s="88"/>
      <c r="DP4" s="88"/>
      <c r="DQ4" s="88"/>
      <c r="DR4" s="88"/>
      <c r="DS4" s="88"/>
      <c r="DT4" s="88" t="s">
        <v>65</v>
      </c>
      <c r="DU4" s="88"/>
      <c r="DV4" s="88"/>
      <c r="DW4" s="88"/>
      <c r="DX4" s="88"/>
      <c r="DY4" s="88"/>
      <c r="DZ4" s="88"/>
      <c r="EA4" s="88"/>
      <c r="EB4" s="88"/>
      <c r="EC4" s="88"/>
      <c r="ED4" s="88"/>
      <c r="EE4" s="88" t="s">
        <v>66</v>
      </c>
      <c r="EF4" s="88"/>
      <c r="EG4" s="88"/>
      <c r="EH4" s="88"/>
      <c r="EI4" s="88"/>
      <c r="EJ4" s="88"/>
      <c r="EK4" s="88"/>
      <c r="EL4" s="88"/>
      <c r="EM4" s="88"/>
      <c r="EN4" s="88"/>
      <c r="EO4" s="88"/>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62065</v>
      </c>
      <c r="D6" s="33">
        <f t="shared" si="3"/>
        <v>46</v>
      </c>
      <c r="E6" s="33">
        <f t="shared" si="3"/>
        <v>18</v>
      </c>
      <c r="F6" s="33">
        <f t="shared" si="3"/>
        <v>0</v>
      </c>
      <c r="G6" s="33">
        <f t="shared" si="3"/>
        <v>0</v>
      </c>
      <c r="H6" s="33" t="str">
        <f t="shared" si="3"/>
        <v>山形県　寒河江市</v>
      </c>
      <c r="I6" s="33" t="str">
        <f t="shared" si="3"/>
        <v>法適用</v>
      </c>
      <c r="J6" s="33" t="str">
        <f t="shared" si="3"/>
        <v>下水道事業</v>
      </c>
      <c r="K6" s="33" t="str">
        <f t="shared" si="3"/>
        <v>特定地域生活排水処理</v>
      </c>
      <c r="L6" s="33" t="str">
        <f t="shared" si="3"/>
        <v>K3</v>
      </c>
      <c r="M6" s="33" t="str">
        <f t="shared" si="3"/>
        <v>非設置</v>
      </c>
      <c r="N6" s="34" t="str">
        <f t="shared" si="3"/>
        <v>-</v>
      </c>
      <c r="O6" s="34">
        <f t="shared" si="3"/>
        <v>4.58</v>
      </c>
      <c r="P6" s="34">
        <f t="shared" si="3"/>
        <v>2.76</v>
      </c>
      <c r="Q6" s="34">
        <f t="shared" si="3"/>
        <v>100</v>
      </c>
      <c r="R6" s="34">
        <f t="shared" si="3"/>
        <v>2805</v>
      </c>
      <c r="S6" s="34">
        <f t="shared" si="3"/>
        <v>40719</v>
      </c>
      <c r="T6" s="34">
        <f t="shared" si="3"/>
        <v>139.03</v>
      </c>
      <c r="U6" s="34">
        <f t="shared" si="3"/>
        <v>292.88</v>
      </c>
      <c r="V6" s="34">
        <f t="shared" si="3"/>
        <v>1120</v>
      </c>
      <c r="W6" s="34">
        <f t="shared" si="3"/>
        <v>9.31</v>
      </c>
      <c r="X6" s="34">
        <f t="shared" si="3"/>
        <v>120.3</v>
      </c>
      <c r="Y6" s="35" t="str">
        <f>IF(Y7="",NA(),Y7)</f>
        <v>-</v>
      </c>
      <c r="Z6" s="35" t="str">
        <f t="shared" ref="Z6:AH6" si="4">IF(Z7="",NA(),Z7)</f>
        <v>-</v>
      </c>
      <c r="AA6" s="35" t="str">
        <f t="shared" si="4"/>
        <v>-</v>
      </c>
      <c r="AB6" s="35" t="str">
        <f t="shared" si="4"/>
        <v>-</v>
      </c>
      <c r="AC6" s="35">
        <f t="shared" si="4"/>
        <v>95.51</v>
      </c>
      <c r="AD6" s="35" t="str">
        <f t="shared" si="4"/>
        <v>-</v>
      </c>
      <c r="AE6" s="35" t="str">
        <f t="shared" si="4"/>
        <v>-</v>
      </c>
      <c r="AF6" s="35" t="str">
        <f t="shared" si="4"/>
        <v>-</v>
      </c>
      <c r="AG6" s="35" t="str">
        <f t="shared" si="4"/>
        <v>-</v>
      </c>
      <c r="AH6" s="35">
        <f t="shared" si="4"/>
        <v>95.33</v>
      </c>
      <c r="AI6" s="34" t="str">
        <f>IF(AI7="","",IF(AI7="-","【-】","【"&amp;SUBSTITUTE(TEXT(AI7,"#,##0.00"),"-","△")&amp;"】"))</f>
        <v>【98.17】</v>
      </c>
      <c r="AJ6" s="35" t="str">
        <f>IF(AJ7="",NA(),AJ7)</f>
        <v>-</v>
      </c>
      <c r="AK6" s="35" t="str">
        <f t="shared" ref="AK6:AS6" si="5">IF(AK7="",NA(),AK7)</f>
        <v>-</v>
      </c>
      <c r="AL6" s="35" t="str">
        <f t="shared" si="5"/>
        <v>-</v>
      </c>
      <c r="AM6" s="35" t="str">
        <f t="shared" si="5"/>
        <v>-</v>
      </c>
      <c r="AN6" s="35">
        <f t="shared" si="5"/>
        <v>77.989999999999995</v>
      </c>
      <c r="AO6" s="35" t="str">
        <f t="shared" si="5"/>
        <v>-</v>
      </c>
      <c r="AP6" s="35" t="str">
        <f t="shared" si="5"/>
        <v>-</v>
      </c>
      <c r="AQ6" s="35" t="str">
        <f t="shared" si="5"/>
        <v>-</v>
      </c>
      <c r="AR6" s="35" t="str">
        <f t="shared" si="5"/>
        <v>-</v>
      </c>
      <c r="AS6" s="35">
        <f t="shared" si="5"/>
        <v>162.82</v>
      </c>
      <c r="AT6" s="34" t="str">
        <f>IF(AT7="","",IF(AT7="-","【-】","【"&amp;SUBSTITUTE(TEXT(AT7,"#,##0.00"),"-","△")&amp;"】"))</f>
        <v>【92.20】</v>
      </c>
      <c r="AU6" s="35" t="str">
        <f>IF(AU7="",NA(),AU7)</f>
        <v>-</v>
      </c>
      <c r="AV6" s="35" t="str">
        <f t="shared" ref="AV6:BD6" si="6">IF(AV7="",NA(),AV7)</f>
        <v>-</v>
      </c>
      <c r="AW6" s="35" t="str">
        <f t="shared" si="6"/>
        <v>-</v>
      </c>
      <c r="AX6" s="35" t="str">
        <f t="shared" si="6"/>
        <v>-</v>
      </c>
      <c r="AY6" s="35">
        <f t="shared" si="6"/>
        <v>42.89</v>
      </c>
      <c r="AZ6" s="35" t="str">
        <f t="shared" si="6"/>
        <v>-</v>
      </c>
      <c r="BA6" s="35" t="str">
        <f t="shared" si="6"/>
        <v>-</v>
      </c>
      <c r="BB6" s="35" t="str">
        <f t="shared" si="6"/>
        <v>-</v>
      </c>
      <c r="BC6" s="35" t="str">
        <f t="shared" si="6"/>
        <v>-</v>
      </c>
      <c r="BD6" s="35">
        <f t="shared" si="6"/>
        <v>125.61</v>
      </c>
      <c r="BE6" s="34" t="str">
        <f>IF(BE7="","",IF(BE7="-","【-】","【"&amp;SUBSTITUTE(TEXT(BE7,"#,##0.00"),"-","△")&amp;"】"))</f>
        <v>【106.38】</v>
      </c>
      <c r="BF6" s="35" t="str">
        <f>IF(BF7="",NA(),BF7)</f>
        <v>-</v>
      </c>
      <c r="BG6" s="35" t="str">
        <f t="shared" ref="BG6:BO6" si="7">IF(BG7="",NA(),BG7)</f>
        <v>-</v>
      </c>
      <c r="BH6" s="35" t="str">
        <f t="shared" si="7"/>
        <v>-</v>
      </c>
      <c r="BI6" s="35" t="str">
        <f t="shared" si="7"/>
        <v>-</v>
      </c>
      <c r="BJ6" s="35">
        <f t="shared" si="7"/>
        <v>10716.88</v>
      </c>
      <c r="BK6" s="35" t="str">
        <f t="shared" si="7"/>
        <v>-</v>
      </c>
      <c r="BL6" s="35" t="str">
        <f t="shared" si="7"/>
        <v>-</v>
      </c>
      <c r="BM6" s="35" t="str">
        <f t="shared" si="7"/>
        <v>-</v>
      </c>
      <c r="BN6" s="35" t="str">
        <f t="shared" si="7"/>
        <v>-</v>
      </c>
      <c r="BO6" s="35">
        <f t="shared" si="7"/>
        <v>398.42</v>
      </c>
      <c r="BP6" s="34" t="str">
        <f>IF(BP7="","",IF(BP7="-","【-】","【"&amp;SUBSTITUTE(TEXT(BP7,"#,##0.00"),"-","△")&amp;"】"))</f>
        <v>【314.13】</v>
      </c>
      <c r="BQ6" s="35" t="str">
        <f>IF(BQ7="",NA(),BQ7)</f>
        <v>-</v>
      </c>
      <c r="BR6" s="35" t="str">
        <f t="shared" ref="BR6:BZ6" si="8">IF(BR7="",NA(),BR7)</f>
        <v>-</v>
      </c>
      <c r="BS6" s="35" t="str">
        <f t="shared" si="8"/>
        <v>-</v>
      </c>
      <c r="BT6" s="35" t="str">
        <f t="shared" si="8"/>
        <v>-</v>
      </c>
      <c r="BU6" s="35">
        <f t="shared" si="8"/>
        <v>35.950000000000003</v>
      </c>
      <c r="BV6" s="35" t="str">
        <f t="shared" si="8"/>
        <v>-</v>
      </c>
      <c r="BW6" s="35" t="str">
        <f t="shared" si="8"/>
        <v>-</v>
      </c>
      <c r="BX6" s="35" t="str">
        <f t="shared" si="8"/>
        <v>-</v>
      </c>
      <c r="BY6" s="35" t="str">
        <f t="shared" si="8"/>
        <v>-</v>
      </c>
      <c r="BZ6" s="35">
        <f t="shared" si="8"/>
        <v>50.7</v>
      </c>
      <c r="CA6" s="34" t="str">
        <f>IF(CA7="","",IF(CA7="-","【-】","【"&amp;SUBSTITUTE(TEXT(CA7,"#,##0.00"),"-","△")&amp;"】"))</f>
        <v>【58.42】</v>
      </c>
      <c r="CB6" s="35" t="str">
        <f>IF(CB7="",NA(),CB7)</f>
        <v>-</v>
      </c>
      <c r="CC6" s="35" t="str">
        <f t="shared" ref="CC6:CK6" si="9">IF(CC7="",NA(),CC7)</f>
        <v>-</v>
      </c>
      <c r="CD6" s="35" t="str">
        <f t="shared" si="9"/>
        <v>-</v>
      </c>
      <c r="CE6" s="35" t="str">
        <f t="shared" si="9"/>
        <v>-</v>
      </c>
      <c r="CF6" s="35">
        <f t="shared" si="9"/>
        <v>378.05</v>
      </c>
      <c r="CG6" s="35" t="str">
        <f t="shared" si="9"/>
        <v>-</v>
      </c>
      <c r="CH6" s="35" t="str">
        <f t="shared" si="9"/>
        <v>-</v>
      </c>
      <c r="CI6" s="35" t="str">
        <f t="shared" si="9"/>
        <v>-</v>
      </c>
      <c r="CJ6" s="35" t="str">
        <f t="shared" si="9"/>
        <v>-</v>
      </c>
      <c r="CK6" s="35">
        <f t="shared" si="9"/>
        <v>289.81</v>
      </c>
      <c r="CL6" s="34" t="str">
        <f>IF(CL7="","",IF(CL7="-","【-】","【"&amp;SUBSTITUTE(TEXT(CL7,"#,##0.00"),"-","△")&amp;"】"))</f>
        <v>【282.28】</v>
      </c>
      <c r="CM6" s="35" t="str">
        <f>IF(CM7="",NA(),CM7)</f>
        <v>-</v>
      </c>
      <c r="CN6" s="35" t="str">
        <f t="shared" ref="CN6:CV6" si="10">IF(CN7="",NA(),CN7)</f>
        <v>-</v>
      </c>
      <c r="CO6" s="35" t="str">
        <f t="shared" si="10"/>
        <v>-</v>
      </c>
      <c r="CP6" s="35" t="str">
        <f t="shared" si="10"/>
        <v>-</v>
      </c>
      <c r="CQ6" s="35">
        <f t="shared" si="10"/>
        <v>52.53</v>
      </c>
      <c r="CR6" s="35" t="str">
        <f t="shared" si="10"/>
        <v>-</v>
      </c>
      <c r="CS6" s="35" t="str">
        <f t="shared" si="10"/>
        <v>-</v>
      </c>
      <c r="CT6" s="35" t="str">
        <f t="shared" si="10"/>
        <v>-</v>
      </c>
      <c r="CU6" s="35" t="str">
        <f t="shared" si="10"/>
        <v>-</v>
      </c>
      <c r="CV6" s="35">
        <f t="shared" si="10"/>
        <v>56.45</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54.99</v>
      </c>
      <c r="DH6" s="34" t="str">
        <f>IF(DH7="","",IF(DH7="-","【-】","【"&amp;SUBSTITUTE(TEXT(DH7,"#,##0.00"),"-","△")&amp;"】"))</f>
        <v>【77.67】</v>
      </c>
      <c r="DI6" s="35" t="str">
        <f>IF(DI7="",NA(),DI7)</f>
        <v>-</v>
      </c>
      <c r="DJ6" s="35" t="str">
        <f t="shared" ref="DJ6:DR6" si="12">IF(DJ7="",NA(),DJ7)</f>
        <v>-</v>
      </c>
      <c r="DK6" s="35" t="str">
        <f t="shared" si="12"/>
        <v>-</v>
      </c>
      <c r="DL6" s="35" t="str">
        <f t="shared" si="12"/>
        <v>-</v>
      </c>
      <c r="DM6" s="35">
        <f t="shared" si="12"/>
        <v>2.41</v>
      </c>
      <c r="DN6" s="35" t="str">
        <f t="shared" si="12"/>
        <v>-</v>
      </c>
      <c r="DO6" s="35" t="str">
        <f t="shared" si="12"/>
        <v>-</v>
      </c>
      <c r="DP6" s="35" t="str">
        <f t="shared" si="12"/>
        <v>-</v>
      </c>
      <c r="DQ6" s="35" t="str">
        <f t="shared" si="12"/>
        <v>-</v>
      </c>
      <c r="DR6" s="35">
        <f t="shared" si="12"/>
        <v>15.4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2">
      <c r="A7" s="28"/>
      <c r="B7" s="37">
        <v>2020</v>
      </c>
      <c r="C7" s="37">
        <v>62065</v>
      </c>
      <c r="D7" s="37">
        <v>46</v>
      </c>
      <c r="E7" s="37">
        <v>18</v>
      </c>
      <c r="F7" s="37">
        <v>0</v>
      </c>
      <c r="G7" s="37">
        <v>0</v>
      </c>
      <c r="H7" s="37" t="s">
        <v>96</v>
      </c>
      <c r="I7" s="37" t="s">
        <v>97</v>
      </c>
      <c r="J7" s="37" t="s">
        <v>98</v>
      </c>
      <c r="K7" s="37" t="s">
        <v>99</v>
      </c>
      <c r="L7" s="37" t="s">
        <v>100</v>
      </c>
      <c r="M7" s="37" t="s">
        <v>101</v>
      </c>
      <c r="N7" s="38" t="s">
        <v>102</v>
      </c>
      <c r="O7" s="38">
        <v>4.58</v>
      </c>
      <c r="P7" s="38">
        <v>2.76</v>
      </c>
      <c r="Q7" s="38">
        <v>100</v>
      </c>
      <c r="R7" s="38">
        <v>2805</v>
      </c>
      <c r="S7" s="38">
        <v>40719</v>
      </c>
      <c r="T7" s="38">
        <v>139.03</v>
      </c>
      <c r="U7" s="38">
        <v>292.88</v>
      </c>
      <c r="V7" s="38">
        <v>1120</v>
      </c>
      <c r="W7" s="38">
        <v>9.31</v>
      </c>
      <c r="X7" s="38">
        <v>120.3</v>
      </c>
      <c r="Y7" s="38" t="s">
        <v>102</v>
      </c>
      <c r="Z7" s="38" t="s">
        <v>102</v>
      </c>
      <c r="AA7" s="38" t="s">
        <v>102</v>
      </c>
      <c r="AB7" s="38" t="s">
        <v>102</v>
      </c>
      <c r="AC7" s="38">
        <v>95.51</v>
      </c>
      <c r="AD7" s="38" t="s">
        <v>102</v>
      </c>
      <c r="AE7" s="38" t="s">
        <v>102</v>
      </c>
      <c r="AF7" s="38" t="s">
        <v>102</v>
      </c>
      <c r="AG7" s="38" t="s">
        <v>102</v>
      </c>
      <c r="AH7" s="38">
        <v>95.33</v>
      </c>
      <c r="AI7" s="38">
        <v>98.17</v>
      </c>
      <c r="AJ7" s="38" t="s">
        <v>102</v>
      </c>
      <c r="AK7" s="38" t="s">
        <v>102</v>
      </c>
      <c r="AL7" s="38" t="s">
        <v>102</v>
      </c>
      <c r="AM7" s="38" t="s">
        <v>102</v>
      </c>
      <c r="AN7" s="38">
        <v>77.989999999999995</v>
      </c>
      <c r="AO7" s="38" t="s">
        <v>102</v>
      </c>
      <c r="AP7" s="38" t="s">
        <v>102</v>
      </c>
      <c r="AQ7" s="38" t="s">
        <v>102</v>
      </c>
      <c r="AR7" s="38" t="s">
        <v>102</v>
      </c>
      <c r="AS7" s="38">
        <v>162.82</v>
      </c>
      <c r="AT7" s="38">
        <v>92.2</v>
      </c>
      <c r="AU7" s="38" t="s">
        <v>102</v>
      </c>
      <c r="AV7" s="38" t="s">
        <v>102</v>
      </c>
      <c r="AW7" s="38" t="s">
        <v>102</v>
      </c>
      <c r="AX7" s="38" t="s">
        <v>102</v>
      </c>
      <c r="AY7" s="38">
        <v>42.89</v>
      </c>
      <c r="AZ7" s="38" t="s">
        <v>102</v>
      </c>
      <c r="BA7" s="38" t="s">
        <v>102</v>
      </c>
      <c r="BB7" s="38" t="s">
        <v>102</v>
      </c>
      <c r="BC7" s="38" t="s">
        <v>102</v>
      </c>
      <c r="BD7" s="38">
        <v>125.61</v>
      </c>
      <c r="BE7" s="38">
        <v>106.38</v>
      </c>
      <c r="BF7" s="38" t="s">
        <v>102</v>
      </c>
      <c r="BG7" s="38" t="s">
        <v>102</v>
      </c>
      <c r="BH7" s="38" t="s">
        <v>102</v>
      </c>
      <c r="BI7" s="38" t="s">
        <v>102</v>
      </c>
      <c r="BJ7" s="38">
        <v>10716.88</v>
      </c>
      <c r="BK7" s="38" t="s">
        <v>102</v>
      </c>
      <c r="BL7" s="38" t="s">
        <v>102</v>
      </c>
      <c r="BM7" s="38" t="s">
        <v>102</v>
      </c>
      <c r="BN7" s="38" t="s">
        <v>102</v>
      </c>
      <c r="BO7" s="38">
        <v>398.42</v>
      </c>
      <c r="BP7" s="38">
        <v>314.13</v>
      </c>
      <c r="BQ7" s="38" t="s">
        <v>102</v>
      </c>
      <c r="BR7" s="38" t="s">
        <v>102</v>
      </c>
      <c r="BS7" s="38" t="s">
        <v>102</v>
      </c>
      <c r="BT7" s="38" t="s">
        <v>102</v>
      </c>
      <c r="BU7" s="38">
        <v>35.950000000000003</v>
      </c>
      <c r="BV7" s="38" t="s">
        <v>102</v>
      </c>
      <c r="BW7" s="38" t="s">
        <v>102</v>
      </c>
      <c r="BX7" s="38" t="s">
        <v>102</v>
      </c>
      <c r="BY7" s="38" t="s">
        <v>102</v>
      </c>
      <c r="BZ7" s="38">
        <v>50.7</v>
      </c>
      <c r="CA7" s="38">
        <v>58.42</v>
      </c>
      <c r="CB7" s="38" t="s">
        <v>102</v>
      </c>
      <c r="CC7" s="38" t="s">
        <v>102</v>
      </c>
      <c r="CD7" s="38" t="s">
        <v>102</v>
      </c>
      <c r="CE7" s="38" t="s">
        <v>102</v>
      </c>
      <c r="CF7" s="38">
        <v>378.05</v>
      </c>
      <c r="CG7" s="38" t="s">
        <v>102</v>
      </c>
      <c r="CH7" s="38" t="s">
        <v>102</v>
      </c>
      <c r="CI7" s="38" t="s">
        <v>102</v>
      </c>
      <c r="CJ7" s="38" t="s">
        <v>102</v>
      </c>
      <c r="CK7" s="38">
        <v>289.81</v>
      </c>
      <c r="CL7" s="38">
        <v>282.27999999999997</v>
      </c>
      <c r="CM7" s="38" t="s">
        <v>102</v>
      </c>
      <c r="CN7" s="38" t="s">
        <v>102</v>
      </c>
      <c r="CO7" s="38" t="s">
        <v>102</v>
      </c>
      <c r="CP7" s="38" t="s">
        <v>102</v>
      </c>
      <c r="CQ7" s="38">
        <v>52.53</v>
      </c>
      <c r="CR7" s="38" t="s">
        <v>102</v>
      </c>
      <c r="CS7" s="38" t="s">
        <v>102</v>
      </c>
      <c r="CT7" s="38" t="s">
        <v>102</v>
      </c>
      <c r="CU7" s="38" t="s">
        <v>102</v>
      </c>
      <c r="CV7" s="38">
        <v>56.45</v>
      </c>
      <c r="CW7" s="38">
        <v>57.83</v>
      </c>
      <c r="CX7" s="38" t="s">
        <v>102</v>
      </c>
      <c r="CY7" s="38" t="s">
        <v>102</v>
      </c>
      <c r="CZ7" s="38" t="s">
        <v>102</v>
      </c>
      <c r="DA7" s="38" t="s">
        <v>102</v>
      </c>
      <c r="DB7" s="38">
        <v>100</v>
      </c>
      <c r="DC7" s="38" t="s">
        <v>102</v>
      </c>
      <c r="DD7" s="38" t="s">
        <v>102</v>
      </c>
      <c r="DE7" s="38" t="s">
        <v>102</v>
      </c>
      <c r="DF7" s="38" t="s">
        <v>102</v>
      </c>
      <c r="DG7" s="38">
        <v>54.99</v>
      </c>
      <c r="DH7" s="38">
        <v>77.67</v>
      </c>
      <c r="DI7" s="38" t="s">
        <v>102</v>
      </c>
      <c r="DJ7" s="38" t="s">
        <v>102</v>
      </c>
      <c r="DK7" s="38" t="s">
        <v>102</v>
      </c>
      <c r="DL7" s="38" t="s">
        <v>102</v>
      </c>
      <c r="DM7" s="38">
        <v>2.41</v>
      </c>
      <c r="DN7" s="38" t="s">
        <v>102</v>
      </c>
      <c r="DO7" s="38" t="s">
        <v>102</v>
      </c>
      <c r="DP7" s="38" t="s">
        <v>102</v>
      </c>
      <c r="DQ7" s="38" t="s">
        <v>102</v>
      </c>
      <c r="DR7" s="38">
        <v>15.4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大波 洋平</cp:lastModifiedBy>
  <cp:lastPrinted>2022-01-25T00:51:41Z</cp:lastPrinted>
  <dcterms:created xsi:type="dcterms:W3CDTF">2021-12-03T07:38:37Z</dcterms:created>
  <dcterms:modified xsi:type="dcterms:W3CDTF">2022-01-25T00:51:54Z</dcterms:modified>
  <cp:category/>
</cp:coreProperties>
</file>