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61\Desktop\経営比較分析表\【経営比較分析表】2019_064262_47_1718\"/>
    </mc:Choice>
  </mc:AlternateContent>
  <workbookProtection workbookAlgorithmName="SHA-512" workbookHashValue="P2WpHM0EzEfrQA854JuEE09RPeWkOTuwL3P5jZAPApZLFXJkykIOZIE3qfIOAZ8l0H8+Y7BjklDiC6WCJaZyDw==" workbookSaltValue="OtOIoWWEyYzU36Yhw6o1Y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<sst xmlns="http://schemas.openxmlformats.org/spreadsheetml/2006/main" count="241" uniqueCount="121">
  <si>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</si>
  <si>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</si>
  <si>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</si>
  <si>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</si>
  <si>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</si>
  <si>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</si>
  <si>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</si>
  <si>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</si>
  <si>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</si>
  <si>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</si>
  <si>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</si>
  <si>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</si>
  <si>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</si>
  <si>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</si>
  <si>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</si>
  <si>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</si>
  <si>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</si>
  <si>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</si>
  <si>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</si>
  <si>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</si>
  <si>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</si>
  <si>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</si>
  <si>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</si>
  <si>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</si>
  <si>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</si>
  <si>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</si>
  <si>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</si>
  <si>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</si>
  <si>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</si>
  <si>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</si>
  <si>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</si>
  <si>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</si>
  <si>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</si>
  <si>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</si>
  <si>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</si>
  <si>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</si>
  <si>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</si>
  <si>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</si>
  <si>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</si>
  <si>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</si>
  <si>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</si>
  <si>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</si>
  <si>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</si>
  <si>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</si>
  <si>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</si>
  <si>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</si>
  <si>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</si>
  <si>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</si>
  <si>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</si>
  <si>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</si>
  <si>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</si>
  <si>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</si>
  <si>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</si>
  <si>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</si>
  <si>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</si>
  <si>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</si>
  <si>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</si>
  <si>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</si>
  <si>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</si>
  <si>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</si>
  <si>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</si>
  <si>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</si>
  <si>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</si>
  <si>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</si>
  <si>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</si>
  <si>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</si>
  <si>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</si>
  <si>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</si>
  <si>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</si>
  <si>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</si>
  <si>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</si>
  <si>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</si>
  <si>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</si>
  <si>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</si>
  <si>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</si>
  <si>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</si>
  <si>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</si>
  <si>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</si>
  <si>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</si>
  <si>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</si>
  <si>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</si>
  <si>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</si>
  <si>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</si>
  <si>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</si>
  <si>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</si>
  <si>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</si>
  <si>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</si>
  <si>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</si>
  <si>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</si>
  <si>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</si>
  <si>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</si>
  <si>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</si>
  <si>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</si>
  <si>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</si>
  <si>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</si>
  <si>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</si>
  <si>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</si>
  <si>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</si>
  <si>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三川町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</si>
  <si>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</si>
  <si>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</si>
  <si>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</si>
  <si>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</si>
  <si>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</si>
  <si>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</si>
  <si>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</si>
  <si>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</si>
  <si>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</si>
  <si>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</si>
  <si>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</si>
  <si>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</si>
  <si>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</si>
  <si>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</si>
  <si>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</si>
  <si>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</si>
  <si>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</si>
  <si>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</si>
  <si>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</si>
  <si>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①は、本事業が公営企業法非適用のため、該当数値はありません。
　②管渠老朽化率は、法定耐用年数を超えた管渠がないため、該当数値はありません。
　③管渠改善率は、令和元年度末時点で汚水管渠の総延長は約４７ｋｍありますが、法定耐用年数を超えた管渠はありません。
　平成１０年度より一部管渠の供用を開始しており、平成２０年度より汚水管渠の点検・清掃を、上流部より行っております。今後も腐食のおそれの大きい管渠や重要路線の点検等を優先的に行う予定です。</t>
    <rPh sb="4" eb="5">
      <t>ホン</t>
    </rPh>
    <rPh sb="5" eb="7">
      <t>ジギョウ</t>
    </rPh>
    <rPh sb="8" eb="10">
      <t>コウエイ</t>
    </rPh>
    <rPh sb="10" eb="12">
      <t>キギョウ</t>
    </rPh>
    <rPh sb="12" eb="13">
      <t>ホウ</t>
    </rPh>
    <rPh sb="13" eb="14">
      <t>ヒ</t>
    </rPh>
    <rPh sb="14" eb="16">
      <t>テキヨウ</t>
    </rPh>
    <rPh sb="20" eb="22">
      <t>ガイトウ</t>
    </rPh>
    <rPh sb="22" eb="24">
      <t>スウチ</t>
    </rPh>
    <rPh sb="34" eb="36">
      <t>カンキョ</t>
    </rPh>
    <rPh sb="36" eb="39">
      <t>ロウキュウカ</t>
    </rPh>
    <rPh sb="39" eb="40">
      <t>リツ</t>
    </rPh>
    <rPh sb="42" eb="44">
      <t>ホウテイ</t>
    </rPh>
    <rPh sb="44" eb="46">
      <t>タイヨウ</t>
    </rPh>
    <rPh sb="46" eb="48">
      <t>ネンスウ</t>
    </rPh>
    <rPh sb="49" eb="50">
      <t>コ</t>
    </rPh>
    <rPh sb="52" eb="54">
      <t>カンキョ</t>
    </rPh>
    <rPh sb="60" eb="62">
      <t>ガイトウ</t>
    </rPh>
    <rPh sb="62" eb="64">
      <t>スウチ</t>
    </rPh>
    <rPh sb="74" eb="76">
      <t>カンキョ</t>
    </rPh>
    <rPh sb="76" eb="78">
      <t>カイゼン</t>
    </rPh>
    <rPh sb="78" eb="79">
      <t>リツ</t>
    </rPh>
    <rPh sb="81" eb="83">
      <t>レイワ</t>
    </rPh>
    <rPh sb="83" eb="84">
      <t>ゲン</t>
    </rPh>
    <rPh sb="84" eb="86">
      <t>ネンド</t>
    </rPh>
    <rPh sb="86" eb="87">
      <t>マツ</t>
    </rPh>
    <rPh sb="87" eb="89">
      <t>ジテン</t>
    </rPh>
    <rPh sb="90" eb="92">
      <t>オスイ</t>
    </rPh>
    <rPh sb="92" eb="94">
      <t>カンキョ</t>
    </rPh>
    <rPh sb="95" eb="98">
      <t>ソウエンチョウ</t>
    </rPh>
    <rPh sb="99" eb="100">
      <t>ヤク</t>
    </rPh>
    <rPh sb="110" eb="112">
      <t>ホウテイ</t>
    </rPh>
    <rPh sb="112" eb="114">
      <t>タイヨウ</t>
    </rPh>
    <rPh sb="114" eb="116">
      <t>ネンスウ</t>
    </rPh>
    <rPh sb="117" eb="118">
      <t>コ</t>
    </rPh>
    <rPh sb="120" eb="122">
      <t>カンキョ</t>
    </rPh>
    <rPh sb="131" eb="133">
      <t>ヘイセイ</t>
    </rPh>
    <rPh sb="135" eb="136">
      <t>ネン</t>
    </rPh>
    <rPh sb="136" eb="137">
      <t>ド</t>
    </rPh>
    <rPh sb="139" eb="141">
      <t>イチブ</t>
    </rPh>
    <rPh sb="141" eb="143">
      <t>カンキョ</t>
    </rPh>
    <rPh sb="144" eb="146">
      <t>キョウヨウ</t>
    </rPh>
    <rPh sb="147" eb="149">
      <t>カイシ</t>
    </rPh>
    <rPh sb="154" eb="156">
      <t>ヘイセイ</t>
    </rPh>
    <rPh sb="158" eb="160">
      <t>ネンド</t>
    </rPh>
    <rPh sb="162" eb="164">
      <t>オスイ</t>
    </rPh>
    <rPh sb="164" eb="166">
      <t>カンキョ</t>
    </rPh>
    <rPh sb="167" eb="169">
      <t>テンケン</t>
    </rPh>
    <rPh sb="170" eb="172">
      <t>セイソウ</t>
    </rPh>
    <rPh sb="174" eb="176">
      <t>ジョウリュウ</t>
    </rPh>
    <rPh sb="176" eb="177">
      <t>ブ</t>
    </rPh>
    <rPh sb="179" eb="180">
      <t>オコナ</t>
    </rPh>
    <rPh sb="187" eb="189">
      <t>コンゴ</t>
    </rPh>
    <rPh sb="190" eb="192">
      <t>フショク</t>
    </rPh>
    <rPh sb="197" eb="198">
      <t>オオ</t>
    </rPh>
    <rPh sb="200" eb="202">
      <t>カンキョ</t>
    </rPh>
    <rPh sb="203" eb="205">
      <t>ジュウヨウ</t>
    </rPh>
    <rPh sb="205" eb="207">
      <t>ロセン</t>
    </rPh>
    <rPh sb="208" eb="210">
      <t>テンケン</t>
    </rPh>
    <rPh sb="210" eb="211">
      <t>ナド</t>
    </rPh>
    <rPh sb="212" eb="215">
      <t>ユウセンテキ</t>
    </rPh>
    <rPh sb="216" eb="217">
      <t>オコナ</t>
    </rPh>
    <rPh sb="218" eb="220">
      <t>ヨテイ</t>
    </rPh>
    <phoneticPr fontId="4"/>
  </si>
  <si>
    <t>　現在の経営状況は使用料収入だけでは賄いきれず、町の一般会計からの繰入金を充てて事業運営をしています。
　公営企業として経営の健全化を図るため、平成２５年度に下水道料金等検討委員会を開催し、平成２７年４月より約８％引上げの料金改正を行うとともに、令和元年度には、消費税増税に伴う料金改正を行いました。今後も、公営企業会計の法適用に向けて料金の適正化に向けた検討を行います。</t>
    <rPh sb="1" eb="3">
      <t>ゲンザイ</t>
    </rPh>
    <rPh sb="4" eb="6">
      <t>ケイエイ</t>
    </rPh>
    <rPh sb="6" eb="8">
      <t>ジョウキョウ</t>
    </rPh>
    <rPh sb="9" eb="12">
      <t>シヨウリョウ</t>
    </rPh>
    <rPh sb="12" eb="14">
      <t>シュウニュウ</t>
    </rPh>
    <rPh sb="18" eb="19">
      <t>マカナ</t>
    </rPh>
    <rPh sb="24" eb="25">
      <t>マチ</t>
    </rPh>
    <rPh sb="26" eb="28">
      <t>イッパン</t>
    </rPh>
    <rPh sb="28" eb="30">
      <t>カイケイ</t>
    </rPh>
    <rPh sb="33" eb="35">
      <t>クリイレ</t>
    </rPh>
    <rPh sb="35" eb="36">
      <t>キン</t>
    </rPh>
    <rPh sb="37" eb="38">
      <t>ア</t>
    </rPh>
    <rPh sb="40" eb="42">
      <t>ジギョウ</t>
    </rPh>
    <rPh sb="42" eb="44">
      <t>ウンエイ</t>
    </rPh>
    <rPh sb="53" eb="55">
      <t>コウエイ</t>
    </rPh>
    <rPh sb="55" eb="57">
      <t>キギョウ</t>
    </rPh>
    <rPh sb="60" eb="62">
      <t>ケイエイ</t>
    </rPh>
    <rPh sb="63" eb="66">
      <t>ケンゼンカ</t>
    </rPh>
    <rPh sb="67" eb="68">
      <t>ハカ</t>
    </rPh>
    <rPh sb="72" eb="74">
      <t>ヘイセイ</t>
    </rPh>
    <rPh sb="76" eb="78">
      <t>ネンド</t>
    </rPh>
    <rPh sb="79" eb="82">
      <t>ゲスイドウ</t>
    </rPh>
    <rPh sb="82" eb="84">
      <t>リョウキン</t>
    </rPh>
    <rPh sb="84" eb="85">
      <t>ナド</t>
    </rPh>
    <rPh sb="85" eb="87">
      <t>ケントウ</t>
    </rPh>
    <rPh sb="87" eb="90">
      <t>イインカイ</t>
    </rPh>
    <rPh sb="91" eb="93">
      <t>カイサイ</t>
    </rPh>
    <rPh sb="95" eb="97">
      <t>ヘイセイ</t>
    </rPh>
    <rPh sb="99" eb="100">
      <t>ネン</t>
    </rPh>
    <rPh sb="101" eb="102">
      <t>ガツ</t>
    </rPh>
    <rPh sb="104" eb="105">
      <t>ヤク</t>
    </rPh>
    <rPh sb="107" eb="109">
      <t>ヒキア</t>
    </rPh>
    <rPh sb="111" eb="113">
      <t>リョウキン</t>
    </rPh>
    <rPh sb="113" eb="115">
      <t>カイセイ</t>
    </rPh>
    <rPh sb="116" eb="117">
      <t>オコナ</t>
    </rPh>
    <rPh sb="123" eb="125">
      <t>レイワ</t>
    </rPh>
    <rPh sb="125" eb="126">
      <t>ゲン</t>
    </rPh>
    <rPh sb="126" eb="128">
      <t>ネンド</t>
    </rPh>
    <rPh sb="131" eb="134">
      <t>ショウヒゼイ</t>
    </rPh>
    <rPh sb="134" eb="136">
      <t>ゾウゼイ</t>
    </rPh>
    <rPh sb="137" eb="138">
      <t>トモナ</t>
    </rPh>
    <rPh sb="139" eb="141">
      <t>リョウキン</t>
    </rPh>
    <rPh sb="141" eb="143">
      <t>カイセイ</t>
    </rPh>
    <rPh sb="144" eb="145">
      <t>オコナ</t>
    </rPh>
    <rPh sb="150" eb="152">
      <t>コンゴ</t>
    </rPh>
    <rPh sb="154" eb="156">
      <t>コウエイ</t>
    </rPh>
    <rPh sb="156" eb="158">
      <t>キギョウ</t>
    </rPh>
    <rPh sb="158" eb="160">
      <t>カイケイ</t>
    </rPh>
    <rPh sb="161" eb="162">
      <t>ホウ</t>
    </rPh>
    <rPh sb="162" eb="164">
      <t>テキヨウ</t>
    </rPh>
    <rPh sb="165" eb="166">
      <t>ム</t>
    </rPh>
    <rPh sb="168" eb="170">
      <t>リョウキン</t>
    </rPh>
    <rPh sb="171" eb="174">
      <t>テキセイカ</t>
    </rPh>
    <rPh sb="175" eb="176">
      <t>ム</t>
    </rPh>
    <rPh sb="178" eb="180">
      <t>ケントウ</t>
    </rPh>
    <rPh sb="181" eb="182">
      <t>オコナ</t>
    </rPh>
    <phoneticPr fontId="4"/>
  </si>
  <si>
    <t>　①収益的収支比率は、平成２８年度以降地方債償還金額が増加したことから減少していますが、令和元年度に消費税増税に伴う料金改正を行ったことから収益が改善しました。。
　②と③は、本事業が公営企業法非適用のため、該当数値はありません。
　④企業債残高事業規模比率は、使用料収入に対する企業債残高の割合である。令和元年度は、０％であるが、これは、現在の地方債の償還財源である一般会計繰入金での負担を適用するものとして算定したためである。
　⑤経費回収率は、類似団体平均値を上回っています。平成２８年度は、水洗化率の上昇に伴い料金収入が増加したため経費回収率も上昇し、平成２９年度と平成３０年度は約９０％、令和元年度は９９％となっている。
　⑥汚水処理原価は、類似団体平均値を下回っています。維持管理費など汚水処理に係る経費が増大していることから、汚水処理原価は高くなっていきます。
　⑦施設利用率は、汚水全てを山形県最上川下流流域下水道に接続しているため、本事業での該当数値はありません。
　⑧水洗化率は、類似団体平均値を若干上回っていますが、未水洗化世帯への接続を啓発し、今後も水洗化率を１００％に近づけることが課題です。</t>
    <rPh sb="2" eb="5">
      <t>シュウエキテキ</t>
    </rPh>
    <rPh sb="5" eb="7">
      <t>シュウシ</t>
    </rPh>
    <rPh sb="7" eb="9">
      <t>ヒリツ</t>
    </rPh>
    <rPh sb="11" eb="13">
      <t>ヘイセイ</t>
    </rPh>
    <rPh sb="15" eb="17">
      <t>ネンド</t>
    </rPh>
    <rPh sb="17" eb="19">
      <t>イコウ</t>
    </rPh>
    <rPh sb="19" eb="21">
      <t>チホウ</t>
    </rPh>
    <rPh sb="44" eb="46">
      <t>レイワ</t>
    </rPh>
    <rPh sb="46" eb="47">
      <t>ゲン</t>
    </rPh>
    <rPh sb="47" eb="49">
      <t>ネンド</t>
    </rPh>
    <rPh sb="50" eb="53">
      <t>ショウヒゼイ</t>
    </rPh>
    <rPh sb="53" eb="55">
      <t>ゾウゼイ</t>
    </rPh>
    <rPh sb="56" eb="57">
      <t>トモナ</t>
    </rPh>
    <rPh sb="58" eb="60">
      <t>リョウキン</t>
    </rPh>
    <rPh sb="60" eb="62">
      <t>カイセイ</t>
    </rPh>
    <rPh sb="63" eb="64">
      <t>オコナ</t>
    </rPh>
    <rPh sb="70" eb="72">
      <t>シュウエキ</t>
    </rPh>
    <rPh sb="73" eb="75">
      <t>カイゼン</t>
    </rPh>
    <rPh sb="88" eb="89">
      <t>ホン</t>
    </rPh>
    <rPh sb="89" eb="91">
      <t>ジギョウ</t>
    </rPh>
    <rPh sb="92" eb="94">
      <t>コウエイ</t>
    </rPh>
    <rPh sb="94" eb="96">
      <t>キギョウ</t>
    </rPh>
    <rPh sb="96" eb="97">
      <t>ホウ</t>
    </rPh>
    <rPh sb="97" eb="98">
      <t>ヒ</t>
    </rPh>
    <rPh sb="98" eb="100">
      <t>テキヨウ</t>
    </rPh>
    <rPh sb="104" eb="106">
      <t>ガイトウ</t>
    </rPh>
    <rPh sb="106" eb="108">
      <t>スウチ</t>
    </rPh>
    <rPh sb="118" eb="120">
      <t>キギョウ</t>
    </rPh>
    <rPh sb="120" eb="121">
      <t>サイ</t>
    </rPh>
    <rPh sb="121" eb="123">
      <t>ザンダカ</t>
    </rPh>
    <rPh sb="123" eb="125">
      <t>ジギョウ</t>
    </rPh>
    <rPh sb="125" eb="127">
      <t>キボ</t>
    </rPh>
    <rPh sb="127" eb="129">
      <t>ヒリツ</t>
    </rPh>
    <rPh sb="131" eb="134">
      <t>シヨウリョウ</t>
    </rPh>
    <rPh sb="134" eb="136">
      <t>シュウニュウ</t>
    </rPh>
    <rPh sb="137" eb="138">
      <t>タイ</t>
    </rPh>
    <rPh sb="140" eb="142">
      <t>キギョウ</t>
    </rPh>
    <rPh sb="142" eb="143">
      <t>サイ</t>
    </rPh>
    <rPh sb="143" eb="145">
      <t>ザンダカ</t>
    </rPh>
    <rPh sb="146" eb="148">
      <t>ワリアイ</t>
    </rPh>
    <rPh sb="152" eb="154">
      <t>レイワ</t>
    </rPh>
    <rPh sb="154" eb="155">
      <t>ゲン</t>
    </rPh>
    <rPh sb="155" eb="157">
      <t>ネンド</t>
    </rPh>
    <rPh sb="170" eb="172">
      <t>ゲンザイ</t>
    </rPh>
    <rPh sb="173" eb="176">
      <t>チホウサイ</t>
    </rPh>
    <rPh sb="177" eb="179">
      <t>ショウカン</t>
    </rPh>
    <rPh sb="179" eb="181">
      <t>ザイゲン</t>
    </rPh>
    <rPh sb="184" eb="186">
      <t>イッパン</t>
    </rPh>
    <rPh sb="186" eb="188">
      <t>カイケイ</t>
    </rPh>
    <rPh sb="188" eb="190">
      <t>クリイレ</t>
    </rPh>
    <rPh sb="190" eb="191">
      <t>キン</t>
    </rPh>
    <rPh sb="193" eb="195">
      <t>フタン</t>
    </rPh>
    <rPh sb="196" eb="198">
      <t>テキヨウ</t>
    </rPh>
    <rPh sb="205" eb="207">
      <t>サンテイ</t>
    </rPh>
    <rPh sb="218" eb="220">
      <t>ケイヒ</t>
    </rPh>
    <rPh sb="220" eb="222">
      <t>カイシュウ</t>
    </rPh>
    <rPh sb="222" eb="223">
      <t>リツ</t>
    </rPh>
    <rPh sb="225" eb="227">
      <t>ルイジ</t>
    </rPh>
    <rPh sb="227" eb="229">
      <t>ダンタイ</t>
    </rPh>
    <rPh sb="229" eb="232">
      <t>ヘイキンチ</t>
    </rPh>
    <rPh sb="233" eb="235">
      <t>ウワマワ</t>
    </rPh>
    <rPh sb="241" eb="243">
      <t>ヘイセイ</t>
    </rPh>
    <rPh sb="245" eb="247">
      <t>ネンド</t>
    </rPh>
    <rPh sb="249" eb="252">
      <t>スイセンカ</t>
    </rPh>
    <rPh sb="252" eb="253">
      <t>リツ</t>
    </rPh>
    <rPh sb="254" eb="256">
      <t>ジョウショウ</t>
    </rPh>
    <rPh sb="257" eb="258">
      <t>トモナ</t>
    </rPh>
    <rPh sb="259" eb="261">
      <t>リョウキン</t>
    </rPh>
    <rPh sb="261" eb="263">
      <t>シュウニュウ</t>
    </rPh>
    <rPh sb="264" eb="266">
      <t>ゾウカ</t>
    </rPh>
    <rPh sb="270" eb="272">
      <t>ケイヒ</t>
    </rPh>
    <rPh sb="272" eb="274">
      <t>カイシュウ</t>
    </rPh>
    <rPh sb="274" eb="275">
      <t>リツ</t>
    </rPh>
    <rPh sb="276" eb="278">
      <t>ジョウショウ</t>
    </rPh>
    <rPh sb="280" eb="282">
      <t>ヘイセイ</t>
    </rPh>
    <rPh sb="284" eb="286">
      <t>ネンド</t>
    </rPh>
    <rPh sb="287" eb="289">
      <t>ヘイセイ</t>
    </rPh>
    <rPh sb="291" eb="293">
      <t>ネンド</t>
    </rPh>
    <rPh sb="294" eb="295">
      <t>ヤク</t>
    </rPh>
    <rPh sb="299" eb="301">
      <t>レイワ</t>
    </rPh>
    <rPh sb="301" eb="302">
      <t>ゲン</t>
    </rPh>
    <rPh sb="302" eb="304">
      <t>ネンド</t>
    </rPh>
    <rPh sb="318" eb="320">
      <t>オスイ</t>
    </rPh>
    <rPh sb="320" eb="322">
      <t>ショリ</t>
    </rPh>
    <rPh sb="322" eb="324">
      <t>ゲンカ</t>
    </rPh>
    <rPh sb="326" eb="328">
      <t>ルイジ</t>
    </rPh>
    <rPh sb="328" eb="330">
      <t>ダンタイ</t>
    </rPh>
    <rPh sb="330" eb="333">
      <t>ヘイキンチ</t>
    </rPh>
    <rPh sb="334" eb="336">
      <t>シタマワ</t>
    </rPh>
    <rPh sb="342" eb="344">
      <t>イジ</t>
    </rPh>
    <rPh sb="344" eb="347">
      <t>カンリヒ</t>
    </rPh>
    <rPh sb="349" eb="351">
      <t>オスイ</t>
    </rPh>
    <rPh sb="351" eb="353">
      <t>ショリ</t>
    </rPh>
    <rPh sb="354" eb="355">
      <t>カカワ</t>
    </rPh>
    <rPh sb="356" eb="358">
      <t>ケイヒ</t>
    </rPh>
    <rPh sb="359" eb="361">
      <t>ゾウダイ</t>
    </rPh>
    <rPh sb="370" eb="372">
      <t>オスイ</t>
    </rPh>
    <rPh sb="372" eb="374">
      <t>ショリ</t>
    </rPh>
    <rPh sb="374" eb="376">
      <t>ゲンカ</t>
    </rPh>
    <rPh sb="377" eb="378">
      <t>タカ</t>
    </rPh>
    <rPh sb="390" eb="392">
      <t>シセツ</t>
    </rPh>
    <rPh sb="392" eb="394">
      <t>リヨウ</t>
    </rPh>
    <rPh sb="394" eb="395">
      <t>リツ</t>
    </rPh>
    <rPh sb="397" eb="399">
      <t>オスイ</t>
    </rPh>
    <rPh sb="399" eb="400">
      <t>スベ</t>
    </rPh>
    <rPh sb="402" eb="405">
      <t>ヤマガタケン</t>
    </rPh>
    <rPh sb="405" eb="407">
      <t>モガミ</t>
    </rPh>
    <rPh sb="407" eb="408">
      <t>ガワ</t>
    </rPh>
    <rPh sb="408" eb="410">
      <t>カリュウ</t>
    </rPh>
    <rPh sb="410" eb="412">
      <t>リュウイキ</t>
    </rPh>
    <rPh sb="412" eb="415">
      <t>ゲスイドウ</t>
    </rPh>
    <rPh sb="416" eb="418">
      <t>セツゾク</t>
    </rPh>
    <rPh sb="425" eb="426">
      <t>ホン</t>
    </rPh>
    <rPh sb="426" eb="428">
      <t>ジギョウ</t>
    </rPh>
    <rPh sb="430" eb="432">
      <t>ガイトウ</t>
    </rPh>
    <rPh sb="432" eb="434">
      <t>スウチ</t>
    </rPh>
    <rPh sb="444" eb="447">
      <t>スイセンカ</t>
    </rPh>
    <rPh sb="447" eb="448">
      <t>リツ</t>
    </rPh>
    <rPh sb="450" eb="452">
      <t>ルイジ</t>
    </rPh>
    <rPh sb="452" eb="454">
      <t>ダンタイ</t>
    </rPh>
    <rPh sb="454" eb="457">
      <t>ヘイキンチ</t>
    </rPh>
    <rPh sb="458" eb="460">
      <t>ジャッカン</t>
    </rPh>
    <rPh sb="460" eb="462">
      <t>ウワマワ</t>
    </rPh>
    <rPh sb="469" eb="470">
      <t>ミ</t>
    </rPh>
    <rPh sb="470" eb="473">
      <t>スイセンカ</t>
    </rPh>
    <rPh sb="473" eb="475">
      <t>セタイ</t>
    </rPh>
    <rPh sb="477" eb="479">
      <t>セツゾク</t>
    </rPh>
    <rPh sb="480" eb="482">
      <t>ケイハツ</t>
    </rPh>
    <rPh sb="484" eb="486">
      <t>コンゴ</t>
    </rPh>
    <rPh sb="487" eb="490">
      <t>スイセンカ</t>
    </rPh>
    <rPh sb="490" eb="491">
      <t>リツ</t>
    </rPh>
    <rPh sb="497" eb="498">
      <t>チカ</t>
    </rPh>
    <rPh sb="504" eb="506">
      <t>カダイ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</si>
</sst>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formatCode="#,##0.00;&quot;△&quot;#,##0.00;&quot;-&quot;">
                  <c:v>0.9</c:v>
                </c:pt>
                <c:pt idx="1">
                  <c:v>0</c:v>
                </c:pt>
                <c:pt idx="2">
                  <c:v>0</c:v>
                </c:pt>
                <c:pt idx="3">
                  <c:v>0</c:v>
                </c:pt>
                <c:pt idx="4">
                  <c:v>0</c:v>
                </c:pt>
              </c:numCache>
            </c:numRef>
          </c:val>
          <c:extLst>
            <c:ext xmlns:c16="http://schemas.microsoft.com/office/drawing/2014/chart" uri="{C3380CC4-5D6E-409C-BE32-E72D297353CC}">
              <c16:uniqueId val="{00000000-BD8B-4B0C-BF80-62E68E93309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c:ext xmlns:c16="http://schemas.microsoft.com/office/drawing/2014/chart" uri="{C3380CC4-5D6E-409C-BE32-E72D297353CC}">
              <c16:uniqueId val="{00000001-BD8B-4B0C-BF80-62E68E93309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2C0-4261-AF15-98EF105FA7F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c:ext xmlns:c16="http://schemas.microsoft.com/office/drawing/2014/chart" uri="{C3380CC4-5D6E-409C-BE32-E72D297353CC}">
              <c16:uniqueId val="{00000001-12C0-4261-AF15-98EF105FA7F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88.65</c:v>
                </c:pt>
                <c:pt idx="1">
                  <c:v>89.62</c:v>
                </c:pt>
                <c:pt idx="2">
                  <c:v>89.87</c:v>
                </c:pt>
                <c:pt idx="3">
                  <c:v>90.38</c:v>
                </c:pt>
                <c:pt idx="4">
                  <c:v>90.89</c:v>
                </c:pt>
              </c:numCache>
            </c:numRef>
          </c:val>
          <c:extLst>
            <c:ext xmlns:c16="http://schemas.microsoft.com/office/drawing/2014/chart" uri="{C3380CC4-5D6E-409C-BE32-E72D297353CC}">
              <c16:uniqueId val="{00000000-9746-4107-91D6-8EAF6D4FD5C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c:ext xmlns:c16="http://schemas.microsoft.com/office/drawing/2014/chart" uri="{C3380CC4-5D6E-409C-BE32-E72D297353CC}">
              <c16:uniqueId val="{00000001-9746-4107-91D6-8EAF6D4FD5C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73.569999999999993</c:v>
                </c:pt>
                <c:pt idx="1">
                  <c:v>71.650000000000006</c:v>
                </c:pt>
                <c:pt idx="2">
                  <c:v>69.59</c:v>
                </c:pt>
                <c:pt idx="3">
                  <c:v>69.819999999999993</c:v>
                </c:pt>
                <c:pt idx="4">
                  <c:v>71.989999999999995</c:v>
                </c:pt>
              </c:numCache>
            </c:numRef>
          </c:val>
          <c:extLst>
            <c:ext xmlns:c16="http://schemas.microsoft.com/office/drawing/2014/chart" uri="{C3380CC4-5D6E-409C-BE32-E72D297353CC}">
              <c16:uniqueId val="{00000000-50C4-4402-9E01-DA7095AB052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0C4-4402-9E01-DA7095AB052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711-4156-86F5-4F7C809391F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711-4156-86F5-4F7C809391F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9BD-4EF3-809D-DCF80B96751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9BD-4EF3-809D-DCF80B96751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45A-436F-AE00-097773CE641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45A-436F-AE00-097773CE641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A21-4682-BB62-23D734C2C4A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A21-4682-BB62-23D734C2C4A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785.5</c:v>
                </c:pt>
                <c:pt idx="1">
                  <c:v>1229.8900000000001</c:v>
                </c:pt>
                <c:pt idx="2">
                  <c:v>1157.55</c:v>
                </c:pt>
                <c:pt idx="3" formatCode="#,##0.00;&quot;△&quot;#,##0.00">
                  <c:v>0</c:v>
                </c:pt>
                <c:pt idx="4" formatCode="#,##0.00;&quot;△&quot;#,##0.00">
                  <c:v>0</c:v>
                </c:pt>
              </c:numCache>
            </c:numRef>
          </c:val>
          <c:extLst>
            <c:ext xmlns:c16="http://schemas.microsoft.com/office/drawing/2014/chart" uri="{C3380CC4-5D6E-409C-BE32-E72D297353CC}">
              <c16:uniqueId val="{00000000-04E0-4519-9C22-9CD0743E20A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c:ext xmlns:c16="http://schemas.microsoft.com/office/drawing/2014/chart" uri="{C3380CC4-5D6E-409C-BE32-E72D297353CC}">
              <c16:uniqueId val="{00000001-04E0-4519-9C22-9CD0743E20A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94.78</c:v>
                </c:pt>
                <c:pt idx="1">
                  <c:v>101.62</c:v>
                </c:pt>
                <c:pt idx="2">
                  <c:v>90.03</c:v>
                </c:pt>
                <c:pt idx="3">
                  <c:v>89.99</c:v>
                </c:pt>
                <c:pt idx="4">
                  <c:v>99.15</c:v>
                </c:pt>
              </c:numCache>
            </c:numRef>
          </c:val>
          <c:extLst>
            <c:ext xmlns:c16="http://schemas.microsoft.com/office/drawing/2014/chart" uri="{C3380CC4-5D6E-409C-BE32-E72D297353CC}">
              <c16:uniqueId val="{00000000-4D73-48B8-A6A8-1AEA69C65CB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c:ext xmlns:c16="http://schemas.microsoft.com/office/drawing/2014/chart" uri="{C3380CC4-5D6E-409C-BE32-E72D297353CC}">
              <c16:uniqueId val="{00000001-4D73-48B8-A6A8-1AEA69C65CB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171.01</c:v>
                </c:pt>
                <c:pt idx="1">
                  <c:v>157.15</c:v>
                </c:pt>
                <c:pt idx="2">
                  <c:v>178.42</c:v>
                </c:pt>
                <c:pt idx="3">
                  <c:v>180.41</c:v>
                </c:pt>
                <c:pt idx="4">
                  <c:v>164.55</c:v>
                </c:pt>
              </c:numCache>
            </c:numRef>
          </c:val>
          <c:extLst>
            <c:ext xmlns:c16="http://schemas.microsoft.com/office/drawing/2014/chart" uri="{C3380CC4-5D6E-409C-BE32-E72D297353CC}">
              <c16:uniqueId val="{00000000-B4A9-47FF-B18B-AB1554E4671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c:ext xmlns:c16="http://schemas.microsoft.com/office/drawing/2014/chart" uri="{C3380CC4-5D6E-409C-BE32-E72D297353CC}">
              <c16:uniqueId val="{00000001-B4A9-47FF-B18B-AB1554E4671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 zoomScale="70" zoomScaleNormal="7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三川町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7410</v>
      </c>
      <c r="AM8" s="51"/>
      <c r="AN8" s="51"/>
      <c r="AO8" s="51"/>
      <c r="AP8" s="51"/>
      <c r="AQ8" s="51"/>
      <c r="AR8" s="51"/>
      <c r="AS8" s="51"/>
      <c r="AT8" s="46">
        <f>データ!T6</f>
        <v>33.22</v>
      </c>
      <c r="AU8" s="46"/>
      <c r="AV8" s="46"/>
      <c r="AW8" s="46"/>
      <c r="AX8" s="46"/>
      <c r="AY8" s="46"/>
      <c r="AZ8" s="46"/>
      <c r="BA8" s="46"/>
      <c r="BB8" s="46">
        <f>データ!U6</f>
        <v>223.06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64.709999999999994</v>
      </c>
      <c r="Q10" s="46"/>
      <c r="R10" s="46"/>
      <c r="S10" s="46"/>
      <c r="T10" s="46"/>
      <c r="U10" s="46"/>
      <c r="V10" s="46"/>
      <c r="W10" s="46">
        <f>データ!Q6</f>
        <v>91.96</v>
      </c>
      <c r="X10" s="46"/>
      <c r="Y10" s="46"/>
      <c r="Z10" s="46"/>
      <c r="AA10" s="46"/>
      <c r="AB10" s="46"/>
      <c r="AC10" s="46"/>
      <c r="AD10" s="51">
        <f>データ!R6</f>
        <v>3436</v>
      </c>
      <c r="AE10" s="51"/>
      <c r="AF10" s="51"/>
      <c r="AG10" s="51"/>
      <c r="AH10" s="51"/>
      <c r="AI10" s="51"/>
      <c r="AJ10" s="51"/>
      <c r="AK10" s="2"/>
      <c r="AL10" s="51">
        <f>データ!V6</f>
        <v>4775</v>
      </c>
      <c r="AM10" s="51"/>
      <c r="AN10" s="51"/>
      <c r="AO10" s="51"/>
      <c r="AP10" s="51"/>
      <c r="AQ10" s="51"/>
      <c r="AR10" s="51"/>
      <c r="AS10" s="51"/>
      <c r="AT10" s="46">
        <f>データ!W6</f>
        <v>2.5299999999999998</v>
      </c>
      <c r="AU10" s="46"/>
      <c r="AV10" s="46"/>
      <c r="AW10" s="46"/>
      <c r="AX10" s="46"/>
      <c r="AY10" s="46"/>
      <c r="AZ10" s="46"/>
      <c r="BA10" s="46"/>
      <c r="BB10" s="46">
        <f>データ!X6</f>
        <v>1887.35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120</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44</v>
      </c>
      <c r="N86" s="26" t="s">
        <v>44</v>
      </c>
      <c r="O86" s="26" t="str">
        <f>データ!EO6</f>
        <v>【0.28】</v>
      </c>
    </row>
  </sheetData>
  <sheetProtection algorithmName="SHA-512" hashValue="idtGGRuGSJLybf8QzS9efWqoAU01JVv4Jxunh21HX4bU0p6m1wsQtEz/9kQVesB4ieBGkWyr8WEaPjQ9zqM5aw==" saltValue="mwPB4CEtt95/8WOMQY6Uh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64262</v>
      </c>
      <c r="D6" s="33">
        <f t="shared" si="3"/>
        <v>47</v>
      </c>
      <c r="E6" s="33">
        <f t="shared" si="3"/>
        <v>17</v>
      </c>
      <c r="F6" s="33">
        <f t="shared" si="3"/>
        <v>4</v>
      </c>
      <c r="G6" s="33">
        <f t="shared" si="3"/>
        <v>0</v>
      </c>
      <c r="H6" s="33" t="str">
        <f t="shared" si="3"/>
        <v>山形県　三川町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64.709999999999994</v>
      </c>
      <c r="Q6" s="34">
        <f t="shared" si="3"/>
        <v>91.96</v>
      </c>
      <c r="R6" s="34">
        <f t="shared" si="3"/>
        <v>3436</v>
      </c>
      <c r="S6" s="34">
        <f t="shared" si="3"/>
        <v>7410</v>
      </c>
      <c r="T6" s="34">
        <f t="shared" si="3"/>
        <v>33.22</v>
      </c>
      <c r="U6" s="34">
        <f t="shared" si="3"/>
        <v>223.06</v>
      </c>
      <c r="V6" s="34">
        <f t="shared" si="3"/>
        <v>4775</v>
      </c>
      <c r="W6" s="34">
        <f t="shared" si="3"/>
        <v>2.5299999999999998</v>
      </c>
      <c r="X6" s="34">
        <f t="shared" si="3"/>
        <v>1887.35</v>
      </c>
      <c r="Y6" s="35">
        <f>IF(Y7="",NA(),Y7)</f>
        <v>73.569999999999993</v>
      </c>
      <c r="Z6" s="35">
        <f t="shared" ref="Z6:AH6" si="4">IF(Z7="",NA(),Z7)</f>
        <v>71.650000000000006</v>
      </c>
      <c r="AA6" s="35">
        <f t="shared" si="4"/>
        <v>69.59</v>
      </c>
      <c r="AB6" s="35">
        <f t="shared" si="4"/>
        <v>69.819999999999993</v>
      </c>
      <c r="AC6" s="35">
        <f t="shared" si="4"/>
        <v>71.989999999999995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785.5</v>
      </c>
      <c r="BG6" s="35">
        <f t="shared" ref="BG6:BO6" si="7">IF(BG7="",NA(),BG7)</f>
        <v>1229.8900000000001</v>
      </c>
      <c r="BH6" s="35">
        <f t="shared" si="7"/>
        <v>1157.55</v>
      </c>
      <c r="BI6" s="34">
        <f t="shared" si="7"/>
        <v>0</v>
      </c>
      <c r="BJ6" s="34">
        <f t="shared" si="7"/>
        <v>0</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94.78</v>
      </c>
      <c r="BR6" s="35">
        <f t="shared" ref="BR6:BZ6" si="8">IF(BR7="",NA(),BR7)</f>
        <v>101.62</v>
      </c>
      <c r="BS6" s="35">
        <f t="shared" si="8"/>
        <v>90.03</v>
      </c>
      <c r="BT6" s="35">
        <f t="shared" si="8"/>
        <v>89.99</v>
      </c>
      <c r="BU6" s="35">
        <f t="shared" si="8"/>
        <v>99.15</v>
      </c>
      <c r="BV6" s="35">
        <f t="shared" si="8"/>
        <v>66.22</v>
      </c>
      <c r="BW6" s="35">
        <f t="shared" si="8"/>
        <v>69.87</v>
      </c>
      <c r="BX6" s="35">
        <f t="shared" si="8"/>
        <v>74.3</v>
      </c>
      <c r="BY6" s="35">
        <f t="shared" si="8"/>
        <v>72.260000000000005</v>
      </c>
      <c r="BZ6" s="35">
        <f t="shared" si="8"/>
        <v>71.84</v>
      </c>
      <c r="CA6" s="34" t="str">
        <f>IF(CA7="","",IF(CA7="-","【-】","【"&amp;SUBSTITUTE(TEXT(CA7,"#,##0.00"),"-","△")&amp;"】"))</f>
        <v>【74.17】</v>
      </c>
      <c r="CB6" s="35">
        <f>IF(CB7="",NA(),CB7)</f>
        <v>171.01</v>
      </c>
      <c r="CC6" s="35">
        <f t="shared" ref="CC6:CK6" si="9">IF(CC7="",NA(),CC7)</f>
        <v>157.15</v>
      </c>
      <c r="CD6" s="35">
        <f t="shared" si="9"/>
        <v>178.42</v>
      </c>
      <c r="CE6" s="35">
        <f t="shared" si="9"/>
        <v>180.41</v>
      </c>
      <c r="CF6" s="35">
        <f t="shared" si="9"/>
        <v>164.55</v>
      </c>
      <c r="CG6" s="35">
        <f t="shared" si="9"/>
        <v>246.72</v>
      </c>
      <c r="CH6" s="35">
        <f t="shared" si="9"/>
        <v>234.96</v>
      </c>
      <c r="CI6" s="35">
        <f t="shared" si="9"/>
        <v>221.81</v>
      </c>
      <c r="CJ6" s="35">
        <f t="shared" si="9"/>
        <v>230.02</v>
      </c>
      <c r="CK6" s="35">
        <f t="shared" si="9"/>
        <v>228.47</v>
      </c>
      <c r="CL6" s="34" t="str">
        <f>IF(CL7="","",IF(CL7="-","【-】","【"&amp;SUBSTITUTE(TEXT(CL7,"#,##0.00"),"-","△")&amp;"】"))</f>
        <v>【218.56】</v>
      </c>
      <c r="CM6" s="35" t="str">
        <f>IF(CM7="",NA(),CM7)</f>
        <v>-</v>
      </c>
      <c r="CN6" s="35" t="str">
        <f t="shared" ref="CN6:CV6" si="10">IF(CN7="",NA(),CN7)</f>
        <v>-</v>
      </c>
      <c r="CO6" s="35" t="str">
        <f t="shared" si="10"/>
        <v>-</v>
      </c>
      <c r="CP6" s="35" t="str">
        <f t="shared" si="10"/>
        <v>-</v>
      </c>
      <c r="CQ6" s="35" t="str">
        <f t="shared" si="10"/>
        <v>-</v>
      </c>
      <c r="CR6" s="35">
        <f t="shared" si="10"/>
        <v>41.35</v>
      </c>
      <c r="CS6" s="35">
        <f t="shared" si="10"/>
        <v>42.9</v>
      </c>
      <c r="CT6" s="35">
        <f t="shared" si="10"/>
        <v>43.36</v>
      </c>
      <c r="CU6" s="35">
        <f t="shared" si="10"/>
        <v>42.56</v>
      </c>
      <c r="CV6" s="35">
        <f t="shared" si="10"/>
        <v>42.47</v>
      </c>
      <c r="CW6" s="34" t="str">
        <f>IF(CW7="","",IF(CW7="-","【-】","【"&amp;SUBSTITUTE(TEXT(CW7,"#,##0.00"),"-","△")&amp;"】"))</f>
        <v>【42.86】</v>
      </c>
      <c r="CX6" s="35">
        <f>IF(CX7="",NA(),CX7)</f>
        <v>88.65</v>
      </c>
      <c r="CY6" s="35">
        <f t="shared" ref="CY6:DG6" si="11">IF(CY7="",NA(),CY7)</f>
        <v>89.62</v>
      </c>
      <c r="CZ6" s="35">
        <f t="shared" si="11"/>
        <v>89.87</v>
      </c>
      <c r="DA6" s="35">
        <f t="shared" si="11"/>
        <v>90.38</v>
      </c>
      <c r="DB6" s="35">
        <f t="shared" si="11"/>
        <v>90.89</v>
      </c>
      <c r="DC6" s="35">
        <f t="shared" si="11"/>
        <v>82.9</v>
      </c>
      <c r="DD6" s="35">
        <f t="shared" si="11"/>
        <v>83.5</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0.9</v>
      </c>
      <c r="EF6" s="34">
        <f t="shared" ref="EF6:EN6" si="14">IF(EF7="",NA(),EF7)</f>
        <v>0</v>
      </c>
      <c r="EG6" s="34">
        <f t="shared" si="14"/>
        <v>0</v>
      </c>
      <c r="EH6" s="34">
        <f t="shared" si="14"/>
        <v>0</v>
      </c>
      <c r="EI6" s="34">
        <f t="shared" si="14"/>
        <v>0</v>
      </c>
      <c r="EJ6" s="35">
        <f t="shared" si="14"/>
        <v>7.0000000000000007E-2</v>
      </c>
      <c r="EK6" s="35">
        <f t="shared" si="14"/>
        <v>0.09</v>
      </c>
      <c r="EL6" s="35">
        <f t="shared" si="14"/>
        <v>0.09</v>
      </c>
      <c r="EM6" s="35">
        <f t="shared" si="14"/>
        <v>0.13</v>
      </c>
      <c r="EN6" s="35">
        <f t="shared" si="14"/>
        <v>0.36</v>
      </c>
      <c r="EO6" s="34" t="str">
        <f>IF(EO7="","",IF(EO7="-","【-】","【"&amp;SUBSTITUTE(TEXT(EO7,"#,##0.00"),"-","△")&amp;"】"))</f>
        <v>【0.28】</v>
      </c>
    </row>
    <row r="7" spans="1:145" s="36" customFormat="1" x14ac:dyDescent="0.15">
      <c r="A7" s="28"/>
      <c r="B7" s="37">
        <v>2019</v>
      </c>
      <c r="C7" s="37">
        <v>64262</v>
      </c>
      <c r="D7" s="37">
        <v>47</v>
      </c>
      <c r="E7" s="37">
        <v>17</v>
      </c>
      <c r="F7" s="37">
        <v>4</v>
      </c>
      <c r="G7" s="37">
        <v>0</v>
      </c>
      <c r="H7" s="37" t="s">
        <v>98</v>
      </c>
      <c r="I7" s="37" t="s">
        <v>99</v>
      </c>
      <c r="J7" s="37" t="s">
        <v>100</v>
      </c>
      <c r="K7" s="37" t="s">
        <v>101</v>
      </c>
      <c r="L7" s="37" t="s">
        <v>102</v>
      </c>
      <c r="M7" s="37" t="s">
        <v>103</v>
      </c>
      <c r="N7" s="38" t="s">
        <v>104</v>
      </c>
      <c r="O7" s="38" t="s">
        <v>105</v>
      </c>
      <c r="P7" s="38">
        <v>64.709999999999994</v>
      </c>
      <c r="Q7" s="38">
        <v>91.96</v>
      </c>
      <c r="R7" s="38">
        <v>3436</v>
      </c>
      <c r="S7" s="38">
        <v>7410</v>
      </c>
      <c r="T7" s="38">
        <v>33.22</v>
      </c>
      <c r="U7" s="38">
        <v>223.06</v>
      </c>
      <c r="V7" s="38">
        <v>4775</v>
      </c>
      <c r="W7" s="38">
        <v>2.5299999999999998</v>
      </c>
      <c r="X7" s="38">
        <v>1887.35</v>
      </c>
      <c r="Y7" s="38">
        <v>73.569999999999993</v>
      </c>
      <c r="Z7" s="38">
        <v>71.650000000000006</v>
      </c>
      <c r="AA7" s="38">
        <v>69.59</v>
      </c>
      <c r="AB7" s="38">
        <v>69.819999999999993</v>
      </c>
      <c r="AC7" s="38">
        <v>71.989999999999995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785.5</v>
      </c>
      <c r="BG7" s="38">
        <v>1229.8900000000001</v>
      </c>
      <c r="BH7" s="38">
        <v>1157.55</v>
      </c>
      <c r="BI7" s="38">
        <v>0</v>
      </c>
      <c r="BJ7" s="38">
        <v>0</v>
      </c>
      <c r="BK7" s="38">
        <v>1434.89</v>
      </c>
      <c r="BL7" s="38">
        <v>1298.9100000000001</v>
      </c>
      <c r="BM7" s="38">
        <v>1243.71</v>
      </c>
      <c r="BN7" s="38">
        <v>1194.1500000000001</v>
      </c>
      <c r="BO7" s="38">
        <v>1206.79</v>
      </c>
      <c r="BP7" s="38">
        <v>1218.7</v>
      </c>
      <c r="BQ7" s="38">
        <v>94.78</v>
      </c>
      <c r="BR7" s="38">
        <v>101.62</v>
      </c>
      <c r="BS7" s="38">
        <v>90.03</v>
      </c>
      <c r="BT7" s="38">
        <v>89.99</v>
      </c>
      <c r="BU7" s="38">
        <v>99.15</v>
      </c>
      <c r="BV7" s="38">
        <v>66.22</v>
      </c>
      <c r="BW7" s="38">
        <v>69.87</v>
      </c>
      <c r="BX7" s="38">
        <v>74.3</v>
      </c>
      <c r="BY7" s="38">
        <v>72.260000000000005</v>
      </c>
      <c r="BZ7" s="38">
        <v>71.84</v>
      </c>
      <c r="CA7" s="38">
        <v>74.17</v>
      </c>
      <c r="CB7" s="38">
        <v>171.01</v>
      </c>
      <c r="CC7" s="38">
        <v>157.15</v>
      </c>
      <c r="CD7" s="38">
        <v>178.42</v>
      </c>
      <c r="CE7" s="38">
        <v>180.41</v>
      </c>
      <c r="CF7" s="38">
        <v>164.55</v>
      </c>
      <c r="CG7" s="38">
        <v>246.72</v>
      </c>
      <c r="CH7" s="38">
        <v>234.96</v>
      </c>
      <c r="CI7" s="38">
        <v>221.81</v>
      </c>
      <c r="CJ7" s="38">
        <v>230.02</v>
      </c>
      <c r="CK7" s="38">
        <v>228.47</v>
      </c>
      <c r="CL7" s="38">
        <v>218.56</v>
      </c>
      <c r="CM7" s="38" t="s">
        <v>104</v>
      </c>
      <c r="CN7" s="38" t="s">
        <v>104</v>
      </c>
      <c r="CO7" s="38" t="s">
        <v>104</v>
      </c>
      <c r="CP7" s="38" t="s">
        <v>104</v>
      </c>
      <c r="CQ7" s="38" t="s">
        <v>104</v>
      </c>
      <c r="CR7" s="38">
        <v>41.35</v>
      </c>
      <c r="CS7" s="38">
        <v>42.9</v>
      </c>
      <c r="CT7" s="38">
        <v>43.36</v>
      </c>
      <c r="CU7" s="38">
        <v>42.56</v>
      </c>
      <c r="CV7" s="38">
        <v>42.47</v>
      </c>
      <c r="CW7" s="38">
        <v>42.86</v>
      </c>
      <c r="CX7" s="38">
        <v>88.65</v>
      </c>
      <c r="CY7" s="38">
        <v>89.62</v>
      </c>
      <c r="CZ7" s="38">
        <v>89.87</v>
      </c>
      <c r="DA7" s="38">
        <v>90.38</v>
      </c>
      <c r="DB7" s="38">
        <v>90.89</v>
      </c>
      <c r="DC7" s="38">
        <v>82.9</v>
      </c>
      <c r="DD7" s="38">
        <v>83.5</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0.9</v>
      </c>
      <c r="EF7" s="38">
        <v>0</v>
      </c>
      <c r="EG7" s="38">
        <v>0</v>
      </c>
      <c r="EH7" s="38">
        <v>0</v>
      </c>
      <c r="EI7" s="38">
        <v>0</v>
      </c>
      <c r="EJ7" s="38">
        <v>7.0000000000000007E-2</v>
      </c>
      <c r="EK7" s="38">
        <v>0.09</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丸山誠司</cp:lastModifiedBy>
  <cp:lastPrinted>2021-01-26T06:45:24Z</cp:lastPrinted>
  <dcterms:created xsi:type="dcterms:W3CDTF">2020-12-04T02:53:14Z</dcterms:created>
  <dcterms:modified xsi:type="dcterms:W3CDTF">2021-01-26T06:48:25Z</dcterms:modified>
  <cp:category/>
</cp:coreProperties>
</file>