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19440" windowHeight="7710"/>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AL8" i="4" s="1"/>
  <c r="R6" i="5"/>
  <c r="AD10" i="4" s="1"/>
  <c r="Q6" i="5"/>
  <c r="W10" i="4" s="1"/>
  <c r="P6" i="5"/>
  <c r="P10" i="4" s="1"/>
  <c r="O6" i="5"/>
  <c r="N6" i="5"/>
  <c r="M6" i="5"/>
  <c r="L6" i="5"/>
  <c r="W8" i="4" s="1"/>
  <c r="K6" i="5"/>
  <c r="P8" i="4" s="1"/>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I10" i="4"/>
  <c r="B10" i="4"/>
  <c r="B8" i="4"/>
  <c r="C10" i="5" l="1"/>
  <c r="D10" i="5"/>
  <c r="E10" i="5"/>
  <c r="B10" i="5"/>
</calcChain>
</file>

<file path=xl/sharedStrings.xml><?xml version="1.0" encoding="utf-8"?>
<sst xmlns="http://schemas.openxmlformats.org/spreadsheetml/2006/main" count="245" uniqueCount="126">
  <si>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</si>
  <si>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</si>
  <si>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</si>
  <si>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</si>
  <si>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</si>
  <si>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</si>
  <si>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</si>
  <si>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</si>
  <si>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</si>
  <si>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</si>
  <si>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</si>
  <si>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</si>
  <si>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</si>
  <si>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</si>
  <si>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</si>
  <si>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</si>
  <si>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</si>
  <si>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</si>
  <si>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</si>
  <si>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</si>
  <si>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</si>
  <si>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</si>
  <si>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</si>
  <si>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</si>
  <si>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</si>
  <si>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</si>
  <si>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</si>
  <si>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</si>
  <si>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</si>
  <si>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</si>
  <si>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</si>
  <si>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</si>
  <si>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</si>
  <si>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</si>
  <si>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</si>
  <si>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</si>
  <si>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</si>
  <si>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</si>
  <si>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</si>
  <si>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</si>
  <si>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</si>
  <si>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</si>
  <si>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</si>
  <si>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</si>
  <si>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</si>
  <si>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</si>
  <si>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</si>
  <si>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</si>
  <si>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</si>
  <si>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</si>
  <si>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</si>
  <si>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</si>
  <si>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</si>
  <si>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</si>
  <si>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</si>
  <si>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</si>
  <si>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</si>
  <si>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</si>
  <si>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</si>
  <si>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</si>
  <si>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</si>
  <si>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</si>
  <si>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</si>
  <si>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</si>
  <si>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</si>
  <si>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</si>
  <si>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</si>
  <si>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</si>
  <si>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</si>
  <si>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</si>
  <si>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</si>
  <si>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</si>
  <si>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</si>
  <si>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</si>
  <si>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</si>
  <si>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</si>
  <si>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</si>
  <si>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</si>
  <si>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</si>
  <si>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</si>
  <si>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</si>
  <si>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</si>
  <si>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</si>
  <si>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</si>
  <si>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</si>
  <si>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</si>
  <si>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</si>
  <si>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</si>
  <si>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</si>
  <si>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</si>
  <si>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</si>
  <si>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</si>
  <si>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</si>
  <si>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</si>
  <si>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</si>
  <si>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</si>
  <si>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</si>
  <si>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</si>
  <si>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</si>
  <si>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</si>
  <si>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</si>
  <si>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</si>
  <si>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</si>
  <si>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</si>
  <si>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</si>
  <si>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</si>
  <si>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</si>
  <si>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</si>
  <si>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</si>
  <si>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</si>
  <si>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酒田市</t>
  </si>
  <si>
    <t>法非適用</t>
  </si>
  <si>
    <t>下水道事業</t>
  </si>
  <si>
    <t>簡易排水</t>
  </si>
  <si>
    <t>J2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</si>
  <si>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</si>
  <si>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</si>
  <si>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</si>
  <si>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</si>
  <si>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</si>
  <si>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</si>
  <si>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</si>
  <si>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平成９年度から10年度にかけて整備を行っている。管渠については老朽化が進んでいるため、定期的に劣化状況の調査を行っていき、機能維持に努める必要がある。</t>
    <rPh sb="62" eb="64">
      <t>キノウ</t>
    </rPh>
    <rPh sb="64" eb="66">
      <t>イジ</t>
    </rPh>
    <rPh sb="67" eb="68">
      <t>ツト</t>
    </rPh>
    <rPh sb="70" eb="72">
      <t>ヒツヨウ</t>
    </rPh>
    <phoneticPr fontId="4"/>
  </si>
  <si>
    <t>　当事業は規模が小さいため、使用料のさらなる増加も見込めず、維持管理費の削減も大して見込めない事業であることから、今後も他会計からの繰入金に依存しなければならない状況が続くと見込まれる。
　平成29年度から地方公営企業法を適用しているため、固定資産等の数値を把握し、より適正な維持管理に努めていくことが必要と考える。</t>
    <rPh sb="60" eb="61">
      <t>ホカ</t>
    </rPh>
    <rPh sb="135" eb="137">
      <t>テキセイ</t>
    </rPh>
    <rPh sb="138" eb="140">
      <t>イジ</t>
    </rPh>
    <rPh sb="140" eb="142">
      <t>カンリ</t>
    </rPh>
    <rPh sb="143" eb="144">
      <t>ツト</t>
    </rPh>
    <rPh sb="151" eb="153">
      <t>ヒツヨウ</t>
    </rPh>
    <rPh sb="154" eb="155">
      <t>カンガ</t>
    </rPh>
    <phoneticPr fontId="4"/>
  </si>
  <si>
    <t>　平成28年度は公営企業法適用に伴う打切決算により特例的支出・収入が発生している。そのため、料金収入や維持管理費等が関係する数値については、一部、前年度までの傾向がより顕著になる、または逆転している箇所がある。
　対象が柏谷沢地区で、平成28年度現在の処理区域内人口が15人と少なく、規模が小さい事業である。
　平成28年度「収益的収支比率」が上昇しているが、これは前述の打切決算の影響である。実際は、使用料の減少と、維持管理費の増加に伴い、下降傾向にある。現在の経営状況としては、使用料では維持管理費の２割から３割程度しか賄えず、残りと公債費全額は一般会計繰入金に依存している。
　施設の老朽化等により維持管理費が増加傾向にあり、世帯数の減少等により有収水量が減少しているため「汚水処理原価」が増加し、有収水量の減少に伴い使用料も減少するため「経費回収率」が下降している。
　平成27年度以降、維持管理費が減少しているため、「収益的収支比率」と「経費回収率」がわずかに上昇し、「汚水処理原価」が若干減少している。当事業は事業規模が小さく、数万円の変動でも各比率等に顕著に表れる。
　「施設利用率」は20％台で、類似団体と比較して下回っており、施設能力に余裕がある状況となっている。要因としては、人口減少や高齢化により計画よりも汚水量が増加しないことが考えられる。</t>
    <rPh sb="172" eb="174">
      <t>ジョウショウ</t>
    </rPh>
    <rPh sb="197" eb="199">
      <t>ジッサイ</t>
    </rPh>
    <rPh sb="316" eb="319">
      <t>セタイスウ</t>
    </rPh>
    <rPh sb="320" eb="322">
      <t>ゲンショウ</t>
    </rPh>
    <rPh sb="395" eb="397">
      <t>イコウ</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</si>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</sst>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b/>
      <sz val="12"/>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96">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22" fillId="0" borderId="3" xfId="1" applyFont="1" applyBorder="1" applyAlignment="1">
      <alignment horizontal="left" vertical="center"/>
    </xf>
    <xf numFmtId="0" fontId="22" fillId="0" borderId="4" xfId="1" applyFont="1" applyBorder="1" applyAlignment="1">
      <alignment horizontal="left" vertical="center"/>
    </xf>
    <xf numFmtId="0" fontId="22" fillId="0" borderId="5" xfId="1" applyFont="1" applyBorder="1" applyAlignment="1">
      <alignment horizontal="left" vertical="center"/>
    </xf>
    <xf numFmtId="0" fontId="22" fillId="0" borderId="6" xfId="1" applyFont="1" applyBorder="1" applyAlignment="1">
      <alignment horizontal="left" vertical="center"/>
    </xf>
    <xf numFmtId="0" fontId="22" fillId="0" borderId="0" xfId="1" applyFont="1" applyBorder="1" applyAlignment="1">
      <alignment horizontal="left" vertical="center"/>
    </xf>
    <xf numFmtId="0" fontId="22" fillId="0" borderId="7" xfId="1" applyFont="1" applyBorder="1" applyAlignment="1">
      <alignment horizontal="left" vertical="center"/>
    </xf>
    <xf numFmtId="0" fontId="18" fillId="0" borderId="6" xfId="1" applyFont="1" applyBorder="1" applyAlignment="1" applyProtection="1">
      <alignment horizontal="left" vertical="top" wrapText="1"/>
      <protection locked="0"/>
    </xf>
    <xf numFmtId="0" fontId="18" fillId="0" borderId="0" xfId="1" applyFont="1" applyBorder="1" applyAlignment="1" applyProtection="1">
      <alignment horizontal="left" vertical="top" wrapText="1"/>
      <protection locked="0"/>
    </xf>
    <xf numFmtId="0" fontId="18" fillId="0" borderId="7" xfId="1" applyFont="1" applyBorder="1" applyAlignment="1" applyProtection="1">
      <alignment horizontal="left" vertical="top" wrapText="1"/>
      <protection locked="0"/>
    </xf>
    <xf numFmtId="0" fontId="18" fillId="0" borderId="8" xfId="1" applyFont="1" applyBorder="1" applyAlignment="1" applyProtection="1">
      <alignment horizontal="left" vertical="top" wrapText="1"/>
      <protection locked="0"/>
    </xf>
    <xf numFmtId="0" fontId="18" fillId="0" borderId="1" xfId="1" applyFont="1" applyBorder="1" applyAlignment="1" applyProtection="1">
      <alignment horizontal="left" vertical="top" wrapText="1"/>
      <protection locked="0"/>
    </xf>
    <xf numFmtId="0" fontId="18"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18" fillId="0" borderId="6" xfId="1" applyFont="1" applyFill="1" applyBorder="1" applyAlignment="1" applyProtection="1">
      <alignment horizontal="left" vertical="top" wrapText="1"/>
      <protection locked="0"/>
    </xf>
    <xf numFmtId="0" fontId="18" fillId="0" borderId="0" xfId="1" applyFont="1" applyFill="1" applyBorder="1" applyAlignment="1" applyProtection="1">
      <alignment horizontal="left" vertical="top" wrapText="1"/>
      <protection locked="0"/>
    </xf>
    <xf numFmtId="0" fontId="18" fillId="0" borderId="7" xfId="1" applyFont="1" applyFill="1" applyBorder="1" applyAlignment="1" applyProtection="1">
      <alignment horizontal="left" vertical="top" wrapText="1"/>
      <protection locked="0"/>
    </xf>
    <xf numFmtId="0" fontId="18" fillId="0" borderId="8" xfId="1" applyFont="1" applyFill="1" applyBorder="1" applyAlignment="1" applyProtection="1">
      <alignment horizontal="left" vertical="top" wrapText="1"/>
      <protection locked="0"/>
    </xf>
    <xf numFmtId="0" fontId="18" fillId="0" borderId="1" xfId="1" applyFont="1" applyFill="1" applyBorder="1" applyAlignment="1" applyProtection="1">
      <alignment horizontal="left" vertical="top" wrapText="1"/>
      <protection locked="0"/>
    </xf>
    <xf numFmtId="0" fontId="18" fillId="0" borderId="9" xfId="1" applyFont="1" applyFill="1" applyBorder="1" applyAlignment="1" applyProtection="1">
      <alignment horizontal="left" vertical="top" wrapText="1"/>
      <protection locked="0"/>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39347712"/>
        <c:axId val="39349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39347712"/>
        <c:axId val="39349632"/>
      </c:lineChart>
      <c:dateAx>
        <c:axId val="39347712"/>
        <c:scaling>
          <c:orientation val="minMax"/>
        </c:scaling>
        <c:delete val="1"/>
        <c:axPos val="b"/>
        <c:numFmt formatCode="ge" sourceLinked="1"/>
        <c:majorTickMark val="none"/>
        <c:minorTickMark val="none"/>
        <c:tickLblPos val="none"/>
        <c:crossAx val="39349632"/>
        <c:crosses val="autoZero"/>
        <c:auto val="1"/>
        <c:lblOffset val="100"/>
        <c:baseTimeUnit val="years"/>
      </c:dateAx>
      <c:valAx>
        <c:axId val="39349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393477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20</c:v>
                </c:pt>
                <c:pt idx="1">
                  <c:v>20</c:v>
                </c:pt>
                <c:pt idx="2">
                  <c:v>20</c:v>
                </c:pt>
                <c:pt idx="3">
                  <c:v>20</c:v>
                </c:pt>
                <c:pt idx="4">
                  <c:v>20</c:v>
                </c:pt>
              </c:numCache>
            </c:numRef>
          </c:val>
        </c:ser>
        <c:dLbls>
          <c:showLegendKey val="0"/>
          <c:showVal val="0"/>
          <c:showCatName val="0"/>
          <c:showSerName val="0"/>
          <c:showPercent val="0"/>
          <c:showBubbleSize val="0"/>
        </c:dLbls>
        <c:gapWidth val="150"/>
        <c:axId val="105863040"/>
        <c:axId val="105877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45.29</c:v>
                </c:pt>
                <c:pt idx="1">
                  <c:v>28.6</c:v>
                </c:pt>
                <c:pt idx="2">
                  <c:v>28.81</c:v>
                </c:pt>
                <c:pt idx="3">
                  <c:v>27.46</c:v>
                </c:pt>
                <c:pt idx="4">
                  <c:v>27.55</c:v>
                </c:pt>
              </c:numCache>
            </c:numRef>
          </c:val>
          <c:smooth val="0"/>
        </c:ser>
        <c:dLbls>
          <c:showLegendKey val="0"/>
          <c:showVal val="0"/>
          <c:showCatName val="0"/>
          <c:showSerName val="0"/>
          <c:showPercent val="0"/>
          <c:showBubbleSize val="0"/>
        </c:dLbls>
        <c:marker val="1"/>
        <c:smooth val="0"/>
        <c:axId val="105863040"/>
        <c:axId val="105877504"/>
      </c:lineChart>
      <c:dateAx>
        <c:axId val="105863040"/>
        <c:scaling>
          <c:orientation val="minMax"/>
        </c:scaling>
        <c:delete val="1"/>
        <c:axPos val="b"/>
        <c:numFmt formatCode="ge" sourceLinked="1"/>
        <c:majorTickMark val="none"/>
        <c:minorTickMark val="none"/>
        <c:tickLblPos val="none"/>
        <c:crossAx val="105877504"/>
        <c:crosses val="autoZero"/>
        <c:auto val="1"/>
        <c:lblOffset val="100"/>
        <c:baseTimeUnit val="years"/>
      </c:dateAx>
      <c:valAx>
        <c:axId val="105877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8630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81.25</c:v>
                </c:pt>
                <c:pt idx="1">
                  <c:v>81.25</c:v>
                </c:pt>
                <c:pt idx="2">
                  <c:v>85.71</c:v>
                </c:pt>
                <c:pt idx="3">
                  <c:v>85.71</c:v>
                </c:pt>
                <c:pt idx="4">
                  <c:v>86.67</c:v>
                </c:pt>
              </c:numCache>
            </c:numRef>
          </c:val>
        </c:ser>
        <c:dLbls>
          <c:showLegendKey val="0"/>
          <c:showVal val="0"/>
          <c:showCatName val="0"/>
          <c:showSerName val="0"/>
          <c:showPercent val="0"/>
          <c:showBubbleSize val="0"/>
        </c:dLbls>
        <c:gapWidth val="150"/>
        <c:axId val="105903616"/>
        <c:axId val="105905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86.25</c:v>
                </c:pt>
                <c:pt idx="1">
                  <c:v>95.3</c:v>
                </c:pt>
                <c:pt idx="2">
                  <c:v>95.8</c:v>
                </c:pt>
                <c:pt idx="3">
                  <c:v>94.81</c:v>
                </c:pt>
                <c:pt idx="4">
                  <c:v>94.87</c:v>
                </c:pt>
              </c:numCache>
            </c:numRef>
          </c:val>
          <c:smooth val="0"/>
        </c:ser>
        <c:dLbls>
          <c:showLegendKey val="0"/>
          <c:showVal val="0"/>
          <c:showCatName val="0"/>
          <c:showSerName val="0"/>
          <c:showPercent val="0"/>
          <c:showBubbleSize val="0"/>
        </c:dLbls>
        <c:marker val="1"/>
        <c:smooth val="0"/>
        <c:axId val="105903616"/>
        <c:axId val="105905536"/>
      </c:lineChart>
      <c:dateAx>
        <c:axId val="105903616"/>
        <c:scaling>
          <c:orientation val="minMax"/>
        </c:scaling>
        <c:delete val="1"/>
        <c:axPos val="b"/>
        <c:numFmt formatCode="ge" sourceLinked="1"/>
        <c:majorTickMark val="none"/>
        <c:minorTickMark val="none"/>
        <c:tickLblPos val="none"/>
        <c:crossAx val="105905536"/>
        <c:crosses val="autoZero"/>
        <c:auto val="1"/>
        <c:lblOffset val="100"/>
        <c:baseTimeUnit val="years"/>
      </c:dateAx>
      <c:valAx>
        <c:axId val="1059055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903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76.150000000000006</c:v>
                </c:pt>
                <c:pt idx="1">
                  <c:v>72.03</c:v>
                </c:pt>
                <c:pt idx="2">
                  <c:v>71.37</c:v>
                </c:pt>
                <c:pt idx="3">
                  <c:v>77.17</c:v>
                </c:pt>
                <c:pt idx="4">
                  <c:v>78.06</c:v>
                </c:pt>
              </c:numCache>
            </c:numRef>
          </c:val>
        </c:ser>
        <c:dLbls>
          <c:showLegendKey val="0"/>
          <c:showVal val="0"/>
          <c:showCatName val="0"/>
          <c:showSerName val="0"/>
          <c:showPercent val="0"/>
          <c:showBubbleSize val="0"/>
        </c:dLbls>
        <c:gapWidth val="150"/>
        <c:axId val="55837824"/>
        <c:axId val="55839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5837824"/>
        <c:axId val="55839744"/>
      </c:lineChart>
      <c:dateAx>
        <c:axId val="55837824"/>
        <c:scaling>
          <c:orientation val="minMax"/>
        </c:scaling>
        <c:delete val="1"/>
        <c:axPos val="b"/>
        <c:numFmt formatCode="ge" sourceLinked="1"/>
        <c:majorTickMark val="none"/>
        <c:minorTickMark val="none"/>
        <c:tickLblPos val="none"/>
        <c:crossAx val="55839744"/>
        <c:crosses val="autoZero"/>
        <c:auto val="1"/>
        <c:lblOffset val="100"/>
        <c:baseTimeUnit val="years"/>
      </c:dateAx>
      <c:valAx>
        <c:axId val="55839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837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55866112"/>
        <c:axId val="55868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55866112"/>
        <c:axId val="55868032"/>
      </c:lineChart>
      <c:dateAx>
        <c:axId val="55866112"/>
        <c:scaling>
          <c:orientation val="minMax"/>
        </c:scaling>
        <c:delete val="1"/>
        <c:axPos val="b"/>
        <c:numFmt formatCode="ge" sourceLinked="1"/>
        <c:majorTickMark val="none"/>
        <c:minorTickMark val="none"/>
        <c:tickLblPos val="none"/>
        <c:crossAx val="55868032"/>
        <c:crosses val="autoZero"/>
        <c:auto val="1"/>
        <c:lblOffset val="100"/>
        <c:baseTimeUnit val="years"/>
      </c:dateAx>
      <c:valAx>
        <c:axId val="558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58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540032"/>
        <c:axId val="10454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540032"/>
        <c:axId val="104546304"/>
      </c:lineChart>
      <c:dateAx>
        <c:axId val="104540032"/>
        <c:scaling>
          <c:orientation val="minMax"/>
        </c:scaling>
        <c:delete val="1"/>
        <c:axPos val="b"/>
        <c:numFmt formatCode="ge" sourceLinked="1"/>
        <c:majorTickMark val="none"/>
        <c:minorTickMark val="none"/>
        <c:tickLblPos val="none"/>
        <c:crossAx val="104546304"/>
        <c:crosses val="autoZero"/>
        <c:auto val="1"/>
        <c:lblOffset val="100"/>
        <c:baseTimeUnit val="years"/>
      </c:dateAx>
      <c:valAx>
        <c:axId val="104546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540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576896"/>
        <c:axId val="104583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576896"/>
        <c:axId val="104583168"/>
      </c:lineChart>
      <c:dateAx>
        <c:axId val="104576896"/>
        <c:scaling>
          <c:orientation val="minMax"/>
        </c:scaling>
        <c:delete val="1"/>
        <c:axPos val="b"/>
        <c:numFmt formatCode="ge" sourceLinked="1"/>
        <c:majorTickMark val="none"/>
        <c:minorTickMark val="none"/>
        <c:tickLblPos val="none"/>
        <c:crossAx val="104583168"/>
        <c:crosses val="autoZero"/>
        <c:auto val="1"/>
        <c:lblOffset val="100"/>
        <c:baseTimeUnit val="years"/>
      </c:dateAx>
      <c:valAx>
        <c:axId val="104583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57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4609664"/>
        <c:axId val="1046200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4609664"/>
        <c:axId val="104620032"/>
      </c:lineChart>
      <c:dateAx>
        <c:axId val="104609664"/>
        <c:scaling>
          <c:orientation val="minMax"/>
        </c:scaling>
        <c:delete val="1"/>
        <c:axPos val="b"/>
        <c:numFmt formatCode="ge" sourceLinked="1"/>
        <c:majorTickMark val="none"/>
        <c:minorTickMark val="none"/>
        <c:tickLblPos val="none"/>
        <c:crossAx val="104620032"/>
        <c:crosses val="autoZero"/>
        <c:auto val="1"/>
        <c:lblOffset val="100"/>
        <c:baseTimeUnit val="years"/>
      </c:dateAx>
      <c:valAx>
        <c:axId val="10462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09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4644608"/>
        <c:axId val="104646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760.75</c:v>
                </c:pt>
                <c:pt idx="1">
                  <c:v>183.02</c:v>
                </c:pt>
                <c:pt idx="2">
                  <c:v>163.30000000000001</c:v>
                </c:pt>
                <c:pt idx="3">
                  <c:v>332.28</c:v>
                </c:pt>
                <c:pt idx="4">
                  <c:v>274.07</c:v>
                </c:pt>
              </c:numCache>
            </c:numRef>
          </c:val>
          <c:smooth val="0"/>
        </c:ser>
        <c:dLbls>
          <c:showLegendKey val="0"/>
          <c:showVal val="0"/>
          <c:showCatName val="0"/>
          <c:showSerName val="0"/>
          <c:showPercent val="0"/>
          <c:showBubbleSize val="0"/>
        </c:dLbls>
        <c:marker val="1"/>
        <c:smooth val="0"/>
        <c:axId val="104644608"/>
        <c:axId val="104646528"/>
      </c:lineChart>
      <c:dateAx>
        <c:axId val="104644608"/>
        <c:scaling>
          <c:orientation val="minMax"/>
        </c:scaling>
        <c:delete val="1"/>
        <c:axPos val="b"/>
        <c:numFmt formatCode="ge" sourceLinked="1"/>
        <c:majorTickMark val="none"/>
        <c:minorTickMark val="none"/>
        <c:tickLblPos val="none"/>
        <c:crossAx val="104646528"/>
        <c:crosses val="autoZero"/>
        <c:auto val="1"/>
        <c:lblOffset val="100"/>
        <c:baseTimeUnit val="years"/>
      </c:dateAx>
      <c:valAx>
        <c:axId val="1046465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46446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31.51</c:v>
                </c:pt>
                <c:pt idx="1">
                  <c:v>25.17</c:v>
                </c:pt>
                <c:pt idx="2">
                  <c:v>25.53</c:v>
                </c:pt>
                <c:pt idx="3">
                  <c:v>31.38</c:v>
                </c:pt>
                <c:pt idx="4">
                  <c:v>30.02</c:v>
                </c:pt>
              </c:numCache>
            </c:numRef>
          </c:val>
        </c:ser>
        <c:dLbls>
          <c:showLegendKey val="0"/>
          <c:showVal val="0"/>
          <c:showCatName val="0"/>
          <c:showSerName val="0"/>
          <c:showPercent val="0"/>
          <c:showBubbleSize val="0"/>
        </c:dLbls>
        <c:gapWidth val="150"/>
        <c:axId val="105798656"/>
        <c:axId val="105804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43.1</c:v>
                </c:pt>
                <c:pt idx="1">
                  <c:v>41.25</c:v>
                </c:pt>
                <c:pt idx="2">
                  <c:v>39.99</c:v>
                </c:pt>
                <c:pt idx="3">
                  <c:v>35.83</c:v>
                </c:pt>
                <c:pt idx="4">
                  <c:v>37.06</c:v>
                </c:pt>
              </c:numCache>
            </c:numRef>
          </c:val>
          <c:smooth val="0"/>
        </c:ser>
        <c:dLbls>
          <c:showLegendKey val="0"/>
          <c:showVal val="0"/>
          <c:showCatName val="0"/>
          <c:showSerName val="0"/>
          <c:showPercent val="0"/>
          <c:showBubbleSize val="0"/>
        </c:dLbls>
        <c:marker val="1"/>
        <c:smooth val="0"/>
        <c:axId val="105798656"/>
        <c:axId val="105804928"/>
      </c:lineChart>
      <c:dateAx>
        <c:axId val="105798656"/>
        <c:scaling>
          <c:orientation val="minMax"/>
        </c:scaling>
        <c:delete val="1"/>
        <c:axPos val="b"/>
        <c:numFmt formatCode="ge" sourceLinked="1"/>
        <c:majorTickMark val="none"/>
        <c:minorTickMark val="none"/>
        <c:tickLblPos val="none"/>
        <c:crossAx val="105804928"/>
        <c:crosses val="autoZero"/>
        <c:auto val="1"/>
        <c:lblOffset val="100"/>
        <c:baseTimeUnit val="years"/>
      </c:dateAx>
      <c:valAx>
        <c:axId val="105804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7986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696.45</c:v>
                </c:pt>
                <c:pt idx="1">
                  <c:v>898.33</c:v>
                </c:pt>
                <c:pt idx="2">
                  <c:v>898.4</c:v>
                </c:pt>
                <c:pt idx="3">
                  <c:v>750.76</c:v>
                </c:pt>
                <c:pt idx="4">
                  <c:v>738.99</c:v>
                </c:pt>
              </c:numCache>
            </c:numRef>
          </c:val>
        </c:ser>
        <c:dLbls>
          <c:showLegendKey val="0"/>
          <c:showVal val="0"/>
          <c:showCatName val="0"/>
          <c:showSerName val="0"/>
          <c:showPercent val="0"/>
          <c:showBubbleSize val="0"/>
        </c:dLbls>
        <c:gapWidth val="150"/>
        <c:axId val="105818368"/>
        <c:axId val="105841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368.39</c:v>
                </c:pt>
                <c:pt idx="1">
                  <c:v>457.42</c:v>
                </c:pt>
                <c:pt idx="2">
                  <c:v>477.5</c:v>
                </c:pt>
                <c:pt idx="3">
                  <c:v>528.37</c:v>
                </c:pt>
                <c:pt idx="4">
                  <c:v>514.20000000000005</c:v>
                </c:pt>
              </c:numCache>
            </c:numRef>
          </c:val>
          <c:smooth val="0"/>
        </c:ser>
        <c:dLbls>
          <c:showLegendKey val="0"/>
          <c:showVal val="0"/>
          <c:showCatName val="0"/>
          <c:showSerName val="0"/>
          <c:showPercent val="0"/>
          <c:showBubbleSize val="0"/>
        </c:dLbls>
        <c:marker val="1"/>
        <c:smooth val="0"/>
        <c:axId val="105818368"/>
        <c:axId val="105841024"/>
      </c:lineChart>
      <c:dateAx>
        <c:axId val="105818368"/>
        <c:scaling>
          <c:orientation val="minMax"/>
        </c:scaling>
        <c:delete val="1"/>
        <c:axPos val="b"/>
        <c:numFmt formatCode="ge" sourceLinked="1"/>
        <c:majorTickMark val="none"/>
        <c:minorTickMark val="none"/>
        <c:tickLblPos val="none"/>
        <c:crossAx val="105841024"/>
        <c:crosses val="autoZero"/>
        <c:auto val="1"/>
        <c:lblOffset val="100"/>
        <c:baseTimeUnit val="years"/>
      </c:dateAx>
      <c:valAx>
        <c:axId val="105841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58183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【274.07】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【94.87】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【514.20】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【37.06】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V1" zoomScale="80" zoomScaleNormal="80" workbookViewId="0">
      <selection activeCell="AD8" sqref="AD8:AJ8"/>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6" t="s">
        <v>0</v>
      </c>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6"/>
      <c r="AM2" s="86"/>
      <c r="AN2" s="86"/>
      <c r="AO2" s="86"/>
      <c r="AP2" s="86"/>
      <c r="AQ2" s="86"/>
      <c r="AR2" s="86"/>
      <c r="AS2" s="86"/>
      <c r="AT2" s="86"/>
      <c r="AU2" s="86"/>
      <c r="AV2" s="86"/>
      <c r="AW2" s="86"/>
      <c r="AX2" s="86"/>
      <c r="AY2" s="86"/>
      <c r="AZ2" s="86"/>
      <c r="BA2" s="86"/>
      <c r="BB2" s="86"/>
      <c r="BC2" s="86"/>
      <c r="BD2" s="86"/>
      <c r="BE2" s="86"/>
      <c r="BF2" s="86"/>
      <c r="BG2" s="86"/>
      <c r="BH2" s="86"/>
      <c r="BI2" s="86"/>
      <c r="BJ2" s="86"/>
      <c r="BK2" s="86"/>
      <c r="BL2" s="86"/>
      <c r="BM2" s="86"/>
      <c r="BN2" s="86"/>
      <c r="BO2" s="86"/>
      <c r="BP2" s="86"/>
      <c r="BQ2" s="86"/>
      <c r="BR2" s="86"/>
      <c r="BS2" s="86"/>
      <c r="BT2" s="86"/>
      <c r="BU2" s="86"/>
      <c r="BV2" s="86"/>
      <c r="BW2" s="86"/>
      <c r="BX2" s="86"/>
      <c r="BY2" s="86"/>
      <c r="BZ2" s="86"/>
    </row>
    <row r="3" spans="1:78" ht="9.75" customHeight="1">
      <c r="A3" s="2"/>
      <c r="B3" s="86"/>
      <c r="C3" s="86"/>
      <c r="D3" s="86"/>
      <c r="E3" s="86"/>
      <c r="F3" s="86"/>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row>
    <row r="4" spans="1:78" ht="9.75" customHeight="1">
      <c r="A4" s="2"/>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BB4" s="86"/>
      <c r="BC4" s="86"/>
      <c r="BD4" s="86"/>
      <c r="BE4" s="86"/>
      <c r="BF4" s="86"/>
      <c r="BG4" s="86"/>
      <c r="BH4" s="86"/>
      <c r="BI4" s="86"/>
      <c r="BJ4" s="86"/>
      <c r="BK4" s="86"/>
      <c r="BL4" s="86"/>
      <c r="BM4" s="86"/>
      <c r="BN4" s="86"/>
      <c r="BO4" s="86"/>
      <c r="BP4" s="86"/>
      <c r="BQ4" s="86"/>
      <c r="BR4" s="86"/>
      <c r="BS4" s="86"/>
      <c r="BT4" s="86"/>
      <c r="BU4" s="86"/>
      <c r="BV4" s="86"/>
      <c r="BW4" s="86"/>
      <c r="BX4" s="86"/>
      <c r="BY4" s="86"/>
      <c r="BZ4" s="86"/>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87" t="str">
        <f>データ!H6</f>
        <v>山形県　酒田市</v>
      </c>
      <c r="C6" s="87"/>
      <c r="D6" s="87"/>
      <c r="E6" s="87"/>
      <c r="F6" s="87"/>
      <c r="G6" s="87"/>
      <c r="H6" s="87"/>
      <c r="I6" s="87"/>
      <c r="J6" s="87"/>
      <c r="K6" s="87"/>
      <c r="L6" s="87"/>
      <c r="M6" s="87"/>
      <c r="N6" s="87"/>
      <c r="O6" s="87"/>
      <c r="P6" s="87"/>
      <c r="Q6" s="87"/>
      <c r="R6" s="87"/>
      <c r="S6" s="87"/>
      <c r="T6" s="87"/>
      <c r="U6" s="87"/>
      <c r="V6" s="87"/>
      <c r="W6" s="87"/>
      <c r="X6" s="87"/>
      <c r="Y6" s="87"/>
      <c r="Z6" s="87"/>
      <c r="AA6" s="87"/>
      <c r="AB6" s="87"/>
      <c r="AC6" s="87"/>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75" t="s">
        <v>1</v>
      </c>
      <c r="C7" s="75"/>
      <c r="D7" s="75"/>
      <c r="E7" s="75"/>
      <c r="F7" s="75"/>
      <c r="G7" s="75"/>
      <c r="H7" s="75"/>
      <c r="I7" s="75" t="s">
        <v>2</v>
      </c>
      <c r="J7" s="75"/>
      <c r="K7" s="75"/>
      <c r="L7" s="75"/>
      <c r="M7" s="75"/>
      <c r="N7" s="75"/>
      <c r="O7" s="75"/>
      <c r="P7" s="75" t="s">
        <v>3</v>
      </c>
      <c r="Q7" s="75"/>
      <c r="R7" s="75"/>
      <c r="S7" s="75"/>
      <c r="T7" s="75"/>
      <c r="U7" s="75"/>
      <c r="V7" s="75"/>
      <c r="W7" s="75" t="s">
        <v>4</v>
      </c>
      <c r="X7" s="75"/>
      <c r="Y7" s="75"/>
      <c r="Z7" s="75"/>
      <c r="AA7" s="75"/>
      <c r="AB7" s="75"/>
      <c r="AC7" s="75"/>
      <c r="AD7" s="75" t="s">
        <v>5</v>
      </c>
      <c r="AE7" s="75"/>
      <c r="AF7" s="75"/>
      <c r="AG7" s="75"/>
      <c r="AH7" s="75"/>
      <c r="AI7" s="75"/>
      <c r="AJ7" s="75"/>
      <c r="AK7" s="4"/>
      <c r="AL7" s="75" t="s">
        <v>6</v>
      </c>
      <c r="AM7" s="75"/>
      <c r="AN7" s="75"/>
      <c r="AO7" s="75"/>
      <c r="AP7" s="75"/>
      <c r="AQ7" s="75"/>
      <c r="AR7" s="75"/>
      <c r="AS7" s="75"/>
      <c r="AT7" s="75" t="s">
        <v>7</v>
      </c>
      <c r="AU7" s="75"/>
      <c r="AV7" s="75"/>
      <c r="AW7" s="75"/>
      <c r="AX7" s="75"/>
      <c r="AY7" s="75"/>
      <c r="AZ7" s="75"/>
      <c r="BA7" s="75"/>
      <c r="BB7" s="75" t="s">
        <v>8</v>
      </c>
      <c r="BC7" s="75"/>
      <c r="BD7" s="75"/>
      <c r="BE7" s="75"/>
      <c r="BF7" s="75"/>
      <c r="BG7" s="75"/>
      <c r="BH7" s="75"/>
      <c r="BI7" s="75"/>
      <c r="BJ7" s="4"/>
      <c r="BK7" s="4"/>
      <c r="BL7" s="5" t="s">
        <v>9</v>
      </c>
      <c r="BM7" s="6"/>
      <c r="BN7" s="6"/>
      <c r="BO7" s="6"/>
      <c r="BP7" s="6"/>
      <c r="BQ7" s="6"/>
      <c r="BR7" s="6"/>
      <c r="BS7" s="6"/>
      <c r="BT7" s="6"/>
      <c r="BU7" s="6"/>
      <c r="BV7" s="6"/>
      <c r="BW7" s="6"/>
      <c r="BX7" s="6"/>
      <c r="BY7" s="7"/>
    </row>
    <row r="8" spans="1:78" ht="18.75" customHeight="1">
      <c r="A8" s="2"/>
      <c r="B8" s="84" t="str">
        <f>データ!I6</f>
        <v>法非適用</v>
      </c>
      <c r="C8" s="84"/>
      <c r="D8" s="84"/>
      <c r="E8" s="84"/>
      <c r="F8" s="84"/>
      <c r="G8" s="84"/>
      <c r="H8" s="84"/>
      <c r="I8" s="84" t="str">
        <f>データ!J6</f>
        <v>下水道事業</v>
      </c>
      <c r="J8" s="84"/>
      <c r="K8" s="84"/>
      <c r="L8" s="84"/>
      <c r="M8" s="84"/>
      <c r="N8" s="84"/>
      <c r="O8" s="84"/>
      <c r="P8" s="84" t="str">
        <f>データ!K6</f>
        <v>簡易排水</v>
      </c>
      <c r="Q8" s="84"/>
      <c r="R8" s="84"/>
      <c r="S8" s="84"/>
      <c r="T8" s="84"/>
      <c r="U8" s="84"/>
      <c r="V8" s="84"/>
      <c r="W8" s="84" t="str">
        <f>データ!L6</f>
        <v>J2</v>
      </c>
      <c r="X8" s="84"/>
      <c r="Y8" s="84"/>
      <c r="Z8" s="84"/>
      <c r="AA8" s="84"/>
      <c r="AB8" s="84"/>
      <c r="AC8" s="84"/>
      <c r="AD8" s="85" t="s">
        <v>125</v>
      </c>
      <c r="AE8" s="85"/>
      <c r="AF8" s="85"/>
      <c r="AG8" s="85"/>
      <c r="AH8" s="85"/>
      <c r="AI8" s="85"/>
      <c r="AJ8" s="85"/>
      <c r="AK8" s="4"/>
      <c r="AL8" s="79">
        <f>データ!S6</f>
        <v>105468</v>
      </c>
      <c r="AM8" s="79"/>
      <c r="AN8" s="79"/>
      <c r="AO8" s="79"/>
      <c r="AP8" s="79"/>
      <c r="AQ8" s="79"/>
      <c r="AR8" s="79"/>
      <c r="AS8" s="79"/>
      <c r="AT8" s="78">
        <f>データ!T6</f>
        <v>602.97</v>
      </c>
      <c r="AU8" s="78"/>
      <c r="AV8" s="78"/>
      <c r="AW8" s="78"/>
      <c r="AX8" s="78"/>
      <c r="AY8" s="78"/>
      <c r="AZ8" s="78"/>
      <c r="BA8" s="78"/>
      <c r="BB8" s="78">
        <f>データ!U6</f>
        <v>174.91</v>
      </c>
      <c r="BC8" s="78"/>
      <c r="BD8" s="78"/>
      <c r="BE8" s="78"/>
      <c r="BF8" s="78"/>
      <c r="BG8" s="78"/>
      <c r="BH8" s="78"/>
      <c r="BI8" s="78"/>
      <c r="BJ8" s="4"/>
      <c r="BK8" s="4"/>
      <c r="BL8" s="82" t="s">
        <v>10</v>
      </c>
      <c r="BM8" s="83"/>
      <c r="BN8" s="8" t="s">
        <v>11</v>
      </c>
      <c r="BO8" s="9"/>
      <c r="BP8" s="9"/>
      <c r="BQ8" s="9"/>
      <c r="BR8" s="9"/>
      <c r="BS8" s="9"/>
      <c r="BT8" s="9"/>
      <c r="BU8" s="9"/>
      <c r="BV8" s="9"/>
      <c r="BW8" s="9"/>
      <c r="BX8" s="9"/>
      <c r="BY8" s="10"/>
    </row>
    <row r="9" spans="1:78" ht="18.75" customHeight="1">
      <c r="A9" s="2"/>
      <c r="B9" s="75" t="s">
        <v>12</v>
      </c>
      <c r="C9" s="75"/>
      <c r="D9" s="75"/>
      <c r="E9" s="75"/>
      <c r="F9" s="75"/>
      <c r="G9" s="75"/>
      <c r="H9" s="75"/>
      <c r="I9" s="75" t="s">
        <v>13</v>
      </c>
      <c r="J9" s="75"/>
      <c r="K9" s="75"/>
      <c r="L9" s="75"/>
      <c r="M9" s="75"/>
      <c r="N9" s="75"/>
      <c r="O9" s="75"/>
      <c r="P9" s="75" t="s">
        <v>14</v>
      </c>
      <c r="Q9" s="75"/>
      <c r="R9" s="75"/>
      <c r="S9" s="75"/>
      <c r="T9" s="75"/>
      <c r="U9" s="75"/>
      <c r="V9" s="75"/>
      <c r="W9" s="75" t="s">
        <v>15</v>
      </c>
      <c r="X9" s="75"/>
      <c r="Y9" s="75"/>
      <c r="Z9" s="75"/>
      <c r="AA9" s="75"/>
      <c r="AB9" s="75"/>
      <c r="AC9" s="75"/>
      <c r="AD9" s="75" t="s">
        <v>16</v>
      </c>
      <c r="AE9" s="75"/>
      <c r="AF9" s="75"/>
      <c r="AG9" s="75"/>
      <c r="AH9" s="75"/>
      <c r="AI9" s="75"/>
      <c r="AJ9" s="75"/>
      <c r="AK9" s="4"/>
      <c r="AL9" s="75" t="s">
        <v>17</v>
      </c>
      <c r="AM9" s="75"/>
      <c r="AN9" s="75"/>
      <c r="AO9" s="75"/>
      <c r="AP9" s="75"/>
      <c r="AQ9" s="75"/>
      <c r="AR9" s="75"/>
      <c r="AS9" s="75"/>
      <c r="AT9" s="75" t="s">
        <v>18</v>
      </c>
      <c r="AU9" s="75"/>
      <c r="AV9" s="75"/>
      <c r="AW9" s="75"/>
      <c r="AX9" s="75"/>
      <c r="AY9" s="75"/>
      <c r="AZ9" s="75"/>
      <c r="BA9" s="75"/>
      <c r="BB9" s="75" t="s">
        <v>19</v>
      </c>
      <c r="BC9" s="75"/>
      <c r="BD9" s="75"/>
      <c r="BE9" s="75"/>
      <c r="BF9" s="75"/>
      <c r="BG9" s="75"/>
      <c r="BH9" s="75"/>
      <c r="BI9" s="75"/>
      <c r="BJ9" s="4"/>
      <c r="BK9" s="4"/>
      <c r="BL9" s="76" t="s">
        <v>20</v>
      </c>
      <c r="BM9" s="77"/>
      <c r="BN9" s="11" t="s">
        <v>21</v>
      </c>
      <c r="BO9" s="12"/>
      <c r="BP9" s="12"/>
      <c r="BQ9" s="12"/>
      <c r="BR9" s="12"/>
      <c r="BS9" s="12"/>
      <c r="BT9" s="12"/>
      <c r="BU9" s="12"/>
      <c r="BV9" s="12"/>
      <c r="BW9" s="12"/>
      <c r="BX9" s="12"/>
      <c r="BY9" s="13"/>
    </row>
    <row r="10" spans="1:78" ht="18.75" customHeight="1">
      <c r="A10" s="2"/>
      <c r="B10" s="78" t="str">
        <f>データ!N6</f>
        <v>-</v>
      </c>
      <c r="C10" s="78"/>
      <c r="D10" s="78"/>
      <c r="E10" s="78"/>
      <c r="F10" s="78"/>
      <c r="G10" s="78"/>
      <c r="H10" s="78"/>
      <c r="I10" s="78" t="str">
        <f>データ!O6</f>
        <v>該当数値なし</v>
      </c>
      <c r="J10" s="78"/>
      <c r="K10" s="78"/>
      <c r="L10" s="78"/>
      <c r="M10" s="78"/>
      <c r="N10" s="78"/>
      <c r="O10" s="78"/>
      <c r="P10" s="78">
        <f>データ!P6</f>
        <v>0.01</v>
      </c>
      <c r="Q10" s="78"/>
      <c r="R10" s="78"/>
      <c r="S10" s="78"/>
      <c r="T10" s="78"/>
      <c r="U10" s="78"/>
      <c r="V10" s="78"/>
      <c r="W10" s="78">
        <f>データ!Q6</f>
        <v>100</v>
      </c>
      <c r="X10" s="78"/>
      <c r="Y10" s="78"/>
      <c r="Z10" s="78"/>
      <c r="AA10" s="78"/>
      <c r="AB10" s="78"/>
      <c r="AC10" s="78"/>
      <c r="AD10" s="79">
        <f>データ!R6</f>
        <v>4050</v>
      </c>
      <c r="AE10" s="79"/>
      <c r="AF10" s="79"/>
      <c r="AG10" s="79"/>
      <c r="AH10" s="79"/>
      <c r="AI10" s="79"/>
      <c r="AJ10" s="79"/>
      <c r="AK10" s="2"/>
      <c r="AL10" s="79">
        <f>データ!V6</f>
        <v>15</v>
      </c>
      <c r="AM10" s="79"/>
      <c r="AN10" s="79"/>
      <c r="AO10" s="79"/>
      <c r="AP10" s="79"/>
      <c r="AQ10" s="79"/>
      <c r="AR10" s="79"/>
      <c r="AS10" s="79"/>
      <c r="AT10" s="78">
        <f>データ!W6</f>
        <v>0.01</v>
      </c>
      <c r="AU10" s="78"/>
      <c r="AV10" s="78"/>
      <c r="AW10" s="78"/>
      <c r="AX10" s="78"/>
      <c r="AY10" s="78"/>
      <c r="AZ10" s="78"/>
      <c r="BA10" s="78"/>
      <c r="BB10" s="78">
        <f>データ!X6</f>
        <v>1500</v>
      </c>
      <c r="BC10" s="78"/>
      <c r="BD10" s="78"/>
      <c r="BE10" s="78"/>
      <c r="BF10" s="78"/>
      <c r="BG10" s="78"/>
      <c r="BH10" s="78"/>
      <c r="BI10" s="78"/>
      <c r="BJ10" s="2"/>
      <c r="BK10" s="2"/>
      <c r="BL10" s="80" t="s">
        <v>22</v>
      </c>
      <c r="BM10" s="81"/>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4" t="s">
        <v>24</v>
      </c>
      <c r="BM11" s="64"/>
      <c r="BN11" s="64"/>
      <c r="BO11" s="64"/>
      <c r="BP11" s="64"/>
      <c r="BQ11" s="64"/>
      <c r="BR11" s="64"/>
      <c r="BS11" s="64"/>
      <c r="BT11" s="64"/>
      <c r="BU11" s="64"/>
      <c r="BV11" s="64"/>
      <c r="BW11" s="64"/>
      <c r="BX11" s="64"/>
      <c r="BY11" s="64"/>
      <c r="BZ11" s="64"/>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4"/>
      <c r="BM12" s="64"/>
      <c r="BN12" s="64"/>
      <c r="BO12" s="64"/>
      <c r="BP12" s="64"/>
      <c r="BQ12" s="64"/>
      <c r="BR12" s="64"/>
      <c r="BS12" s="64"/>
      <c r="BT12" s="64"/>
      <c r="BU12" s="64"/>
      <c r="BV12" s="64"/>
      <c r="BW12" s="64"/>
      <c r="BX12" s="64"/>
      <c r="BY12" s="64"/>
      <c r="BZ12" s="64"/>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5"/>
      <c r="BM13" s="65"/>
      <c r="BN13" s="65"/>
      <c r="BO13" s="65"/>
      <c r="BP13" s="65"/>
      <c r="BQ13" s="65"/>
      <c r="BR13" s="65"/>
      <c r="BS13" s="65"/>
      <c r="BT13" s="65"/>
      <c r="BU13" s="65"/>
      <c r="BV13" s="65"/>
      <c r="BW13" s="65"/>
      <c r="BX13" s="65"/>
      <c r="BY13" s="65"/>
      <c r="BZ13" s="65"/>
    </row>
    <row r="14" spans="1:78" ht="13.5" customHeight="1">
      <c r="A14" s="2"/>
      <c r="B14" s="66" t="s">
        <v>25</v>
      </c>
      <c r="C14" s="67"/>
      <c r="D14" s="67"/>
      <c r="E14" s="67"/>
      <c r="F14" s="67"/>
      <c r="G14" s="67"/>
      <c r="H14" s="67"/>
      <c r="I14" s="67"/>
      <c r="J14" s="67"/>
      <c r="K14" s="67"/>
      <c r="L14" s="67"/>
      <c r="M14" s="67"/>
      <c r="N14" s="67"/>
      <c r="O14" s="67"/>
      <c r="P14" s="67"/>
      <c r="Q14" s="67"/>
      <c r="R14" s="67"/>
      <c r="S14" s="67"/>
      <c r="T14" s="67"/>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c r="AT14" s="67"/>
      <c r="AU14" s="67"/>
      <c r="AV14" s="67"/>
      <c r="AW14" s="67"/>
      <c r="AX14" s="67"/>
      <c r="AY14" s="67"/>
      <c r="AZ14" s="67"/>
      <c r="BA14" s="67"/>
      <c r="BB14" s="67"/>
      <c r="BC14" s="67"/>
      <c r="BD14" s="67"/>
      <c r="BE14" s="67"/>
      <c r="BF14" s="67"/>
      <c r="BG14" s="67"/>
      <c r="BH14" s="67"/>
      <c r="BI14" s="67"/>
      <c r="BJ14" s="68"/>
      <c r="BK14" s="2"/>
      <c r="BL14" s="69" t="s">
        <v>26</v>
      </c>
      <c r="BM14" s="70"/>
      <c r="BN14" s="70"/>
      <c r="BO14" s="70"/>
      <c r="BP14" s="70"/>
      <c r="BQ14" s="70"/>
      <c r="BR14" s="70"/>
      <c r="BS14" s="70"/>
      <c r="BT14" s="70"/>
      <c r="BU14" s="70"/>
      <c r="BV14" s="70"/>
      <c r="BW14" s="70"/>
      <c r="BX14" s="70"/>
      <c r="BY14" s="70"/>
      <c r="BZ14" s="71"/>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72"/>
      <c r="BM15" s="73"/>
      <c r="BN15" s="73"/>
      <c r="BO15" s="73"/>
      <c r="BP15" s="73"/>
      <c r="BQ15" s="73"/>
      <c r="BR15" s="73"/>
      <c r="BS15" s="73"/>
      <c r="BT15" s="73"/>
      <c r="BU15" s="73"/>
      <c r="BV15" s="73"/>
      <c r="BW15" s="73"/>
      <c r="BX15" s="73"/>
      <c r="BY15" s="73"/>
      <c r="BZ15" s="74"/>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124</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55" t="s">
        <v>122</v>
      </c>
      <c r="BM47" s="56"/>
      <c r="BN47" s="56"/>
      <c r="BO47" s="56"/>
      <c r="BP47" s="56"/>
      <c r="BQ47" s="56"/>
      <c r="BR47" s="56"/>
      <c r="BS47" s="56"/>
      <c r="BT47" s="56"/>
      <c r="BU47" s="56"/>
      <c r="BV47" s="56"/>
      <c r="BW47" s="56"/>
      <c r="BX47" s="56"/>
      <c r="BY47" s="56"/>
      <c r="BZ47" s="57"/>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55"/>
      <c r="BM48" s="56"/>
      <c r="BN48" s="56"/>
      <c r="BO48" s="56"/>
      <c r="BP48" s="56"/>
      <c r="BQ48" s="56"/>
      <c r="BR48" s="56"/>
      <c r="BS48" s="56"/>
      <c r="BT48" s="56"/>
      <c r="BU48" s="56"/>
      <c r="BV48" s="56"/>
      <c r="BW48" s="56"/>
      <c r="BX48" s="56"/>
      <c r="BY48" s="56"/>
      <c r="BZ48" s="57"/>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55"/>
      <c r="BM49" s="56"/>
      <c r="BN49" s="56"/>
      <c r="BO49" s="56"/>
      <c r="BP49" s="56"/>
      <c r="BQ49" s="56"/>
      <c r="BR49" s="56"/>
      <c r="BS49" s="56"/>
      <c r="BT49" s="56"/>
      <c r="BU49" s="56"/>
      <c r="BV49" s="56"/>
      <c r="BW49" s="56"/>
      <c r="BX49" s="56"/>
      <c r="BY49" s="56"/>
      <c r="BZ49" s="57"/>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55"/>
      <c r="BM50" s="56"/>
      <c r="BN50" s="56"/>
      <c r="BO50" s="56"/>
      <c r="BP50" s="56"/>
      <c r="BQ50" s="56"/>
      <c r="BR50" s="56"/>
      <c r="BS50" s="56"/>
      <c r="BT50" s="56"/>
      <c r="BU50" s="56"/>
      <c r="BV50" s="56"/>
      <c r="BW50" s="56"/>
      <c r="BX50" s="56"/>
      <c r="BY50" s="56"/>
      <c r="BZ50" s="57"/>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55"/>
      <c r="BM51" s="56"/>
      <c r="BN51" s="56"/>
      <c r="BO51" s="56"/>
      <c r="BP51" s="56"/>
      <c r="BQ51" s="56"/>
      <c r="BR51" s="56"/>
      <c r="BS51" s="56"/>
      <c r="BT51" s="56"/>
      <c r="BU51" s="56"/>
      <c r="BV51" s="56"/>
      <c r="BW51" s="56"/>
      <c r="BX51" s="56"/>
      <c r="BY51" s="56"/>
      <c r="BZ51" s="57"/>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55"/>
      <c r="BM52" s="56"/>
      <c r="BN52" s="56"/>
      <c r="BO52" s="56"/>
      <c r="BP52" s="56"/>
      <c r="BQ52" s="56"/>
      <c r="BR52" s="56"/>
      <c r="BS52" s="56"/>
      <c r="BT52" s="56"/>
      <c r="BU52" s="56"/>
      <c r="BV52" s="56"/>
      <c r="BW52" s="56"/>
      <c r="BX52" s="56"/>
      <c r="BY52" s="56"/>
      <c r="BZ52" s="57"/>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55"/>
      <c r="BM53" s="56"/>
      <c r="BN53" s="56"/>
      <c r="BO53" s="56"/>
      <c r="BP53" s="56"/>
      <c r="BQ53" s="56"/>
      <c r="BR53" s="56"/>
      <c r="BS53" s="56"/>
      <c r="BT53" s="56"/>
      <c r="BU53" s="56"/>
      <c r="BV53" s="56"/>
      <c r="BW53" s="56"/>
      <c r="BX53" s="56"/>
      <c r="BY53" s="56"/>
      <c r="BZ53" s="57"/>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55"/>
      <c r="BM54" s="56"/>
      <c r="BN54" s="56"/>
      <c r="BO54" s="56"/>
      <c r="BP54" s="56"/>
      <c r="BQ54" s="56"/>
      <c r="BR54" s="56"/>
      <c r="BS54" s="56"/>
      <c r="BT54" s="56"/>
      <c r="BU54" s="56"/>
      <c r="BV54" s="56"/>
      <c r="BW54" s="56"/>
      <c r="BX54" s="56"/>
      <c r="BY54" s="56"/>
      <c r="BZ54" s="57"/>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55"/>
      <c r="BM55" s="56"/>
      <c r="BN55" s="56"/>
      <c r="BO55" s="56"/>
      <c r="BP55" s="56"/>
      <c r="BQ55" s="56"/>
      <c r="BR55" s="56"/>
      <c r="BS55" s="56"/>
      <c r="BT55" s="56"/>
      <c r="BU55" s="56"/>
      <c r="BV55" s="56"/>
      <c r="BW55" s="56"/>
      <c r="BX55" s="56"/>
      <c r="BY55" s="56"/>
      <c r="BZ55" s="57"/>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55"/>
      <c r="BM56" s="56"/>
      <c r="BN56" s="56"/>
      <c r="BO56" s="56"/>
      <c r="BP56" s="56"/>
      <c r="BQ56" s="56"/>
      <c r="BR56" s="56"/>
      <c r="BS56" s="56"/>
      <c r="BT56" s="56"/>
      <c r="BU56" s="56"/>
      <c r="BV56" s="56"/>
      <c r="BW56" s="56"/>
      <c r="BX56" s="56"/>
      <c r="BY56" s="56"/>
      <c r="BZ56" s="57"/>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55"/>
      <c r="BM57" s="56"/>
      <c r="BN57" s="56"/>
      <c r="BO57" s="56"/>
      <c r="BP57" s="56"/>
      <c r="BQ57" s="56"/>
      <c r="BR57" s="56"/>
      <c r="BS57" s="56"/>
      <c r="BT57" s="56"/>
      <c r="BU57" s="56"/>
      <c r="BV57" s="56"/>
      <c r="BW57" s="56"/>
      <c r="BX57" s="56"/>
      <c r="BY57" s="56"/>
      <c r="BZ57" s="57"/>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5"/>
      <c r="BM58" s="56"/>
      <c r="BN58" s="56"/>
      <c r="BO58" s="56"/>
      <c r="BP58" s="56"/>
      <c r="BQ58" s="56"/>
      <c r="BR58" s="56"/>
      <c r="BS58" s="56"/>
      <c r="BT58" s="56"/>
      <c r="BU58" s="56"/>
      <c r="BV58" s="56"/>
      <c r="BW58" s="56"/>
      <c r="BX58" s="56"/>
      <c r="BY58" s="56"/>
      <c r="BZ58" s="57"/>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5"/>
      <c r="BM59" s="56"/>
      <c r="BN59" s="56"/>
      <c r="BO59" s="56"/>
      <c r="BP59" s="56"/>
      <c r="BQ59" s="56"/>
      <c r="BR59" s="56"/>
      <c r="BS59" s="56"/>
      <c r="BT59" s="56"/>
      <c r="BU59" s="56"/>
      <c r="BV59" s="56"/>
      <c r="BW59" s="56"/>
      <c r="BX59" s="56"/>
      <c r="BY59" s="56"/>
      <c r="BZ59" s="57"/>
    </row>
    <row r="60" spans="1:78" ht="13.5" customHeight="1">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55"/>
      <c r="BM60" s="56"/>
      <c r="BN60" s="56"/>
      <c r="BO60" s="56"/>
      <c r="BP60" s="56"/>
      <c r="BQ60" s="56"/>
      <c r="BR60" s="56"/>
      <c r="BS60" s="56"/>
      <c r="BT60" s="56"/>
      <c r="BU60" s="56"/>
      <c r="BV60" s="56"/>
      <c r="BW60" s="56"/>
      <c r="BX60" s="56"/>
      <c r="BY60" s="56"/>
      <c r="BZ60" s="57"/>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55"/>
      <c r="BM61" s="56"/>
      <c r="BN61" s="56"/>
      <c r="BO61" s="56"/>
      <c r="BP61" s="56"/>
      <c r="BQ61" s="56"/>
      <c r="BR61" s="56"/>
      <c r="BS61" s="56"/>
      <c r="BT61" s="56"/>
      <c r="BU61" s="56"/>
      <c r="BV61" s="56"/>
      <c r="BW61" s="56"/>
      <c r="BX61" s="56"/>
      <c r="BY61" s="56"/>
      <c r="BZ61" s="57"/>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55"/>
      <c r="BM62" s="56"/>
      <c r="BN62" s="56"/>
      <c r="BO62" s="56"/>
      <c r="BP62" s="56"/>
      <c r="BQ62" s="56"/>
      <c r="BR62" s="56"/>
      <c r="BS62" s="56"/>
      <c r="BT62" s="56"/>
      <c r="BU62" s="56"/>
      <c r="BV62" s="56"/>
      <c r="BW62" s="56"/>
      <c r="BX62" s="56"/>
      <c r="BY62" s="56"/>
      <c r="BZ62" s="57"/>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8"/>
      <c r="BM63" s="59"/>
      <c r="BN63" s="59"/>
      <c r="BO63" s="59"/>
      <c r="BP63" s="59"/>
      <c r="BQ63" s="59"/>
      <c r="BR63" s="59"/>
      <c r="BS63" s="59"/>
      <c r="BT63" s="59"/>
      <c r="BU63" s="59"/>
      <c r="BV63" s="59"/>
      <c r="BW63" s="59"/>
      <c r="BX63" s="59"/>
      <c r="BY63" s="59"/>
      <c r="BZ63" s="60"/>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123</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【274.07】</v>
      </c>
      <c r="I86" s="26" t="str">
        <f>データ!CA6</f>
        <v>【37.06】</v>
      </c>
      <c r="J86" s="26" t="str">
        <f>データ!CL6</f>
        <v>【514.20】</v>
      </c>
      <c r="K86" s="26" t="str">
        <f>データ!CW6</f>
        <v>【27.55】</v>
      </c>
      <c r="L86" s="26" t="str">
        <f>データ!DH6</f>
        <v>【94.87】</v>
      </c>
      <c r="M86" s="26" t="s">
        <v>56</v>
      </c>
      <c r="N86" s="26" t="s">
        <v>56</v>
      </c>
      <c r="O86" s="26" t="str">
        <f>データ!EO6</f>
        <v>【0.00】</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89" t="s">
        <v>66</v>
      </c>
      <c r="I3" s="90"/>
      <c r="J3" s="90"/>
      <c r="K3" s="90"/>
      <c r="L3" s="90"/>
      <c r="M3" s="90"/>
      <c r="N3" s="90"/>
      <c r="O3" s="90"/>
      <c r="P3" s="90"/>
      <c r="Q3" s="90"/>
      <c r="R3" s="90"/>
      <c r="S3" s="90"/>
      <c r="T3" s="90"/>
      <c r="U3" s="90"/>
      <c r="V3" s="90"/>
      <c r="W3" s="90"/>
      <c r="X3" s="91"/>
      <c r="Y3" s="95" t="s">
        <v>67</v>
      </c>
      <c r="Z3" s="88"/>
      <c r="AA3" s="88"/>
      <c r="AB3" s="88"/>
      <c r="AC3" s="88"/>
      <c r="AD3" s="88"/>
      <c r="AE3" s="88"/>
      <c r="AF3" s="88"/>
      <c r="AG3" s="88"/>
      <c r="AH3" s="88"/>
      <c r="AI3" s="88"/>
      <c r="AJ3" s="88"/>
      <c r="AK3" s="88"/>
      <c r="AL3" s="88"/>
      <c r="AM3" s="88"/>
      <c r="AN3" s="88"/>
      <c r="AO3" s="88"/>
      <c r="AP3" s="88"/>
      <c r="AQ3" s="88"/>
      <c r="AR3" s="88"/>
      <c r="AS3" s="88"/>
      <c r="AT3" s="88"/>
      <c r="AU3" s="88"/>
      <c r="AV3" s="88"/>
      <c r="AW3" s="88"/>
      <c r="AX3" s="88"/>
      <c r="AY3" s="88"/>
      <c r="AZ3" s="88"/>
      <c r="BA3" s="88"/>
      <c r="BB3" s="88"/>
      <c r="BC3" s="88"/>
      <c r="BD3" s="88"/>
      <c r="BE3" s="88"/>
      <c r="BF3" s="88"/>
      <c r="BG3" s="88"/>
      <c r="BH3" s="88"/>
      <c r="BI3" s="88"/>
      <c r="BJ3" s="88"/>
      <c r="BK3" s="88"/>
      <c r="BL3" s="88"/>
      <c r="BM3" s="88"/>
      <c r="BN3" s="88"/>
      <c r="BO3" s="88"/>
      <c r="BP3" s="88"/>
      <c r="BQ3" s="88"/>
      <c r="BR3" s="88"/>
      <c r="BS3" s="88"/>
      <c r="BT3" s="88"/>
      <c r="BU3" s="88"/>
      <c r="BV3" s="88"/>
      <c r="BW3" s="88"/>
      <c r="BX3" s="88"/>
      <c r="BY3" s="88"/>
      <c r="BZ3" s="88"/>
      <c r="CA3" s="88"/>
      <c r="CB3" s="88"/>
      <c r="CC3" s="88"/>
      <c r="CD3" s="88"/>
      <c r="CE3" s="88"/>
      <c r="CF3" s="88"/>
      <c r="CG3" s="88"/>
      <c r="CH3" s="88"/>
      <c r="CI3" s="88"/>
      <c r="CJ3" s="88"/>
      <c r="CK3" s="88"/>
      <c r="CL3" s="88"/>
      <c r="CM3" s="88"/>
      <c r="CN3" s="88"/>
      <c r="CO3" s="88"/>
      <c r="CP3" s="88"/>
      <c r="CQ3" s="88"/>
      <c r="CR3" s="88"/>
      <c r="CS3" s="88"/>
      <c r="CT3" s="88"/>
      <c r="CU3" s="88"/>
      <c r="CV3" s="88"/>
      <c r="CW3" s="88"/>
      <c r="CX3" s="88"/>
      <c r="CY3" s="88"/>
      <c r="CZ3" s="88"/>
      <c r="DA3" s="88"/>
      <c r="DB3" s="88"/>
      <c r="DC3" s="88"/>
      <c r="DD3" s="88"/>
      <c r="DE3" s="88"/>
      <c r="DF3" s="88"/>
      <c r="DG3" s="88"/>
      <c r="DH3" s="88"/>
      <c r="DI3" s="88" t="s">
        <v>68</v>
      </c>
      <c r="DJ3" s="88"/>
      <c r="DK3" s="88"/>
      <c r="DL3" s="88"/>
      <c r="DM3" s="88"/>
      <c r="DN3" s="88"/>
      <c r="DO3" s="88"/>
      <c r="DP3" s="88"/>
      <c r="DQ3" s="88"/>
      <c r="DR3" s="88"/>
      <c r="DS3" s="88"/>
      <c r="DT3" s="88"/>
      <c r="DU3" s="88"/>
      <c r="DV3" s="88"/>
      <c r="DW3" s="88"/>
      <c r="DX3" s="88"/>
      <c r="DY3" s="88"/>
      <c r="DZ3" s="88"/>
      <c r="EA3" s="88"/>
      <c r="EB3" s="88"/>
      <c r="EC3" s="88"/>
      <c r="ED3" s="88"/>
      <c r="EE3" s="88"/>
      <c r="EF3" s="88"/>
      <c r="EG3" s="88"/>
      <c r="EH3" s="88"/>
      <c r="EI3" s="88"/>
      <c r="EJ3" s="88"/>
      <c r="EK3" s="88"/>
      <c r="EL3" s="88"/>
      <c r="EM3" s="88"/>
      <c r="EN3" s="88"/>
      <c r="EO3" s="88"/>
    </row>
    <row r="4" spans="1:145">
      <c r="A4" s="28" t="s">
        <v>69</v>
      </c>
      <c r="B4" s="30"/>
      <c r="C4" s="30"/>
      <c r="D4" s="30"/>
      <c r="E4" s="30"/>
      <c r="F4" s="30"/>
      <c r="G4" s="30"/>
      <c r="H4" s="92"/>
      <c r="I4" s="93"/>
      <c r="J4" s="93"/>
      <c r="K4" s="93"/>
      <c r="L4" s="93"/>
      <c r="M4" s="93"/>
      <c r="N4" s="93"/>
      <c r="O4" s="93"/>
      <c r="P4" s="93"/>
      <c r="Q4" s="93"/>
      <c r="R4" s="93"/>
      <c r="S4" s="93"/>
      <c r="T4" s="93"/>
      <c r="U4" s="93"/>
      <c r="V4" s="93"/>
      <c r="W4" s="93"/>
      <c r="X4" s="94"/>
      <c r="Y4" s="88" t="s">
        <v>70</v>
      </c>
      <c r="Z4" s="88"/>
      <c r="AA4" s="88"/>
      <c r="AB4" s="88"/>
      <c r="AC4" s="88"/>
      <c r="AD4" s="88"/>
      <c r="AE4" s="88"/>
      <c r="AF4" s="88"/>
      <c r="AG4" s="88"/>
      <c r="AH4" s="88"/>
      <c r="AI4" s="88"/>
      <c r="AJ4" s="88" t="s">
        <v>71</v>
      </c>
      <c r="AK4" s="88"/>
      <c r="AL4" s="88"/>
      <c r="AM4" s="88"/>
      <c r="AN4" s="88"/>
      <c r="AO4" s="88"/>
      <c r="AP4" s="88"/>
      <c r="AQ4" s="88"/>
      <c r="AR4" s="88"/>
      <c r="AS4" s="88"/>
      <c r="AT4" s="88"/>
      <c r="AU4" s="88" t="s">
        <v>72</v>
      </c>
      <c r="AV4" s="88"/>
      <c r="AW4" s="88"/>
      <c r="AX4" s="88"/>
      <c r="AY4" s="88"/>
      <c r="AZ4" s="88"/>
      <c r="BA4" s="88"/>
      <c r="BB4" s="88"/>
      <c r="BC4" s="88"/>
      <c r="BD4" s="88"/>
      <c r="BE4" s="88"/>
      <c r="BF4" s="88" t="s">
        <v>73</v>
      </c>
      <c r="BG4" s="88"/>
      <c r="BH4" s="88"/>
      <c r="BI4" s="88"/>
      <c r="BJ4" s="88"/>
      <c r="BK4" s="88"/>
      <c r="BL4" s="88"/>
      <c r="BM4" s="88"/>
      <c r="BN4" s="88"/>
      <c r="BO4" s="88"/>
      <c r="BP4" s="88"/>
      <c r="BQ4" s="88" t="s">
        <v>74</v>
      </c>
      <c r="BR4" s="88"/>
      <c r="BS4" s="88"/>
      <c r="BT4" s="88"/>
      <c r="BU4" s="88"/>
      <c r="BV4" s="88"/>
      <c r="BW4" s="88"/>
      <c r="BX4" s="88"/>
      <c r="BY4" s="88"/>
      <c r="BZ4" s="88"/>
      <c r="CA4" s="88"/>
      <c r="CB4" s="88" t="s">
        <v>75</v>
      </c>
      <c r="CC4" s="88"/>
      <c r="CD4" s="88"/>
      <c r="CE4" s="88"/>
      <c r="CF4" s="88"/>
      <c r="CG4" s="88"/>
      <c r="CH4" s="88"/>
      <c r="CI4" s="88"/>
      <c r="CJ4" s="88"/>
      <c r="CK4" s="88"/>
      <c r="CL4" s="88"/>
      <c r="CM4" s="88" t="s">
        <v>76</v>
      </c>
      <c r="CN4" s="88"/>
      <c r="CO4" s="88"/>
      <c r="CP4" s="88"/>
      <c r="CQ4" s="88"/>
      <c r="CR4" s="88"/>
      <c r="CS4" s="88"/>
      <c r="CT4" s="88"/>
      <c r="CU4" s="88"/>
      <c r="CV4" s="88"/>
      <c r="CW4" s="88"/>
      <c r="CX4" s="88" t="s">
        <v>77</v>
      </c>
      <c r="CY4" s="88"/>
      <c r="CZ4" s="88"/>
      <c r="DA4" s="88"/>
      <c r="DB4" s="88"/>
      <c r="DC4" s="88"/>
      <c r="DD4" s="88"/>
      <c r="DE4" s="88"/>
      <c r="DF4" s="88"/>
      <c r="DG4" s="88"/>
      <c r="DH4" s="88"/>
      <c r="DI4" s="88" t="s">
        <v>78</v>
      </c>
      <c r="DJ4" s="88"/>
      <c r="DK4" s="88"/>
      <c r="DL4" s="88"/>
      <c r="DM4" s="88"/>
      <c r="DN4" s="88"/>
      <c r="DO4" s="88"/>
      <c r="DP4" s="88"/>
      <c r="DQ4" s="88"/>
      <c r="DR4" s="88"/>
      <c r="DS4" s="88"/>
      <c r="DT4" s="88" t="s">
        <v>79</v>
      </c>
      <c r="DU4" s="88"/>
      <c r="DV4" s="88"/>
      <c r="DW4" s="88"/>
      <c r="DX4" s="88"/>
      <c r="DY4" s="88"/>
      <c r="DZ4" s="88"/>
      <c r="EA4" s="88"/>
      <c r="EB4" s="88"/>
      <c r="EC4" s="88"/>
      <c r="ED4" s="88"/>
      <c r="EE4" s="88" t="s">
        <v>80</v>
      </c>
      <c r="EF4" s="88"/>
      <c r="EG4" s="88"/>
      <c r="EH4" s="88"/>
      <c r="EI4" s="88"/>
      <c r="EJ4" s="88"/>
      <c r="EK4" s="88"/>
      <c r="EL4" s="88"/>
      <c r="EM4" s="88"/>
      <c r="EN4" s="88"/>
      <c r="EO4" s="88"/>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62049</v>
      </c>
      <c r="D6" s="33">
        <f t="shared" si="3"/>
        <v>47</v>
      </c>
      <c r="E6" s="33">
        <f t="shared" si="3"/>
        <v>17</v>
      </c>
      <c r="F6" s="33">
        <f t="shared" si="3"/>
        <v>8</v>
      </c>
      <c r="G6" s="33">
        <f t="shared" si="3"/>
        <v>0</v>
      </c>
      <c r="H6" s="33" t="str">
        <f t="shared" si="3"/>
        <v>山形県　酒田市</v>
      </c>
      <c r="I6" s="33" t="str">
        <f t="shared" si="3"/>
        <v>法非適用</v>
      </c>
      <c r="J6" s="33" t="str">
        <f t="shared" si="3"/>
        <v>下水道事業</v>
      </c>
      <c r="K6" s="33" t="str">
        <f t="shared" si="3"/>
        <v>簡易排水</v>
      </c>
      <c r="L6" s="33" t="str">
        <f t="shared" si="3"/>
        <v>J2</v>
      </c>
      <c r="M6" s="33">
        <f t="shared" si="3"/>
        <v>0</v>
      </c>
      <c r="N6" s="34" t="str">
        <f t="shared" si="3"/>
        <v>-</v>
      </c>
      <c r="O6" s="34" t="str">
        <f t="shared" si="3"/>
        <v>該当数値なし</v>
      </c>
      <c r="P6" s="34">
        <f t="shared" si="3"/>
        <v>0.01</v>
      </c>
      <c r="Q6" s="34">
        <f t="shared" si="3"/>
        <v>100</v>
      </c>
      <c r="R6" s="34">
        <f t="shared" si="3"/>
        <v>4050</v>
      </c>
      <c r="S6" s="34">
        <f t="shared" si="3"/>
        <v>105468</v>
      </c>
      <c r="T6" s="34">
        <f t="shared" si="3"/>
        <v>602.97</v>
      </c>
      <c r="U6" s="34">
        <f t="shared" si="3"/>
        <v>174.91</v>
      </c>
      <c r="V6" s="34">
        <f t="shared" si="3"/>
        <v>15</v>
      </c>
      <c r="W6" s="34">
        <f t="shared" si="3"/>
        <v>0.01</v>
      </c>
      <c r="X6" s="34">
        <f t="shared" si="3"/>
        <v>1500</v>
      </c>
      <c r="Y6" s="35">
        <f>IF(Y7="",NA(),Y7)</f>
        <v>76.150000000000006</v>
      </c>
      <c r="Z6" s="35">
        <f t="shared" ref="Z6:AH6" si="4">IF(Z7="",NA(),Z7)</f>
        <v>72.03</v>
      </c>
      <c r="AA6" s="35">
        <f t="shared" si="4"/>
        <v>71.37</v>
      </c>
      <c r="AB6" s="35">
        <f t="shared" si="4"/>
        <v>77.17</v>
      </c>
      <c r="AC6" s="35">
        <f t="shared" si="4"/>
        <v>78.06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760.75</v>
      </c>
      <c r="BL6" s="35">
        <f t="shared" si="7"/>
        <v>183.02</v>
      </c>
      <c r="BM6" s="35">
        <f t="shared" si="7"/>
        <v>163.30000000000001</v>
      </c>
      <c r="BN6" s="35">
        <f t="shared" si="7"/>
        <v>332.28</v>
      </c>
      <c r="BO6" s="35">
        <f t="shared" si="7"/>
        <v>274.07</v>
      </c>
      <c r="BP6" s="34" t="str">
        <f>IF(BP7="","",IF(BP7="-","【-】","【"&amp;SUBSTITUTE(TEXT(BP7,"#,##0.00"),"-","△")&amp;"】"))</f>
        <v>【274.07】</v>
      </c>
      <c r="BQ6" s="35">
        <f>IF(BQ7="",NA(),BQ7)</f>
        <v>31.51</v>
      </c>
      <c r="BR6" s="35">
        <f t="shared" ref="BR6:BZ6" si="8">IF(BR7="",NA(),BR7)</f>
        <v>25.17</v>
      </c>
      <c r="BS6" s="35">
        <f t="shared" si="8"/>
        <v>25.53</v>
      </c>
      <c r="BT6" s="35">
        <f t="shared" si="8"/>
        <v>31.38</v>
      </c>
      <c r="BU6" s="35">
        <f t="shared" si="8"/>
        <v>30.02</v>
      </c>
      <c r="BV6" s="35">
        <f t="shared" si="8"/>
        <v>43.1</v>
      </c>
      <c r="BW6" s="35">
        <f t="shared" si="8"/>
        <v>41.25</v>
      </c>
      <c r="BX6" s="35">
        <f t="shared" si="8"/>
        <v>39.99</v>
      </c>
      <c r="BY6" s="35">
        <f t="shared" si="8"/>
        <v>35.83</v>
      </c>
      <c r="BZ6" s="35">
        <f t="shared" si="8"/>
        <v>37.06</v>
      </c>
      <c r="CA6" s="34" t="str">
        <f>IF(CA7="","",IF(CA7="-","【-】","【"&amp;SUBSTITUTE(TEXT(CA7,"#,##0.00"),"-","△")&amp;"】"))</f>
        <v>【37.06】</v>
      </c>
      <c r="CB6" s="35">
        <f>IF(CB7="",NA(),CB7)</f>
        <v>696.45</v>
      </c>
      <c r="CC6" s="35">
        <f t="shared" ref="CC6:CK6" si="9">IF(CC7="",NA(),CC7)</f>
        <v>898.33</v>
      </c>
      <c r="CD6" s="35">
        <f t="shared" si="9"/>
        <v>898.4</v>
      </c>
      <c r="CE6" s="35">
        <f t="shared" si="9"/>
        <v>750.76</v>
      </c>
      <c r="CF6" s="35">
        <f t="shared" si="9"/>
        <v>738.99</v>
      </c>
      <c r="CG6" s="35">
        <f t="shared" si="9"/>
        <v>368.39</v>
      </c>
      <c r="CH6" s="35">
        <f t="shared" si="9"/>
        <v>457.42</v>
      </c>
      <c r="CI6" s="35">
        <f t="shared" si="9"/>
        <v>477.5</v>
      </c>
      <c r="CJ6" s="35">
        <f t="shared" si="9"/>
        <v>528.37</v>
      </c>
      <c r="CK6" s="35">
        <f t="shared" si="9"/>
        <v>514.20000000000005</v>
      </c>
      <c r="CL6" s="34" t="str">
        <f>IF(CL7="","",IF(CL7="-","【-】","【"&amp;SUBSTITUTE(TEXT(CL7,"#,##0.00"),"-","△")&amp;"】"))</f>
        <v>【514.20】</v>
      </c>
      <c r="CM6" s="35">
        <f>IF(CM7="",NA(),CM7)</f>
        <v>20</v>
      </c>
      <c r="CN6" s="35">
        <f t="shared" ref="CN6:CV6" si="10">IF(CN7="",NA(),CN7)</f>
        <v>20</v>
      </c>
      <c r="CO6" s="35">
        <f t="shared" si="10"/>
        <v>20</v>
      </c>
      <c r="CP6" s="35">
        <f t="shared" si="10"/>
        <v>20</v>
      </c>
      <c r="CQ6" s="35">
        <f t="shared" si="10"/>
        <v>20</v>
      </c>
      <c r="CR6" s="35">
        <f t="shared" si="10"/>
        <v>45.29</v>
      </c>
      <c r="CS6" s="35">
        <f t="shared" si="10"/>
        <v>28.6</v>
      </c>
      <c r="CT6" s="35">
        <f t="shared" si="10"/>
        <v>28.81</v>
      </c>
      <c r="CU6" s="35">
        <f t="shared" si="10"/>
        <v>27.46</v>
      </c>
      <c r="CV6" s="35">
        <f t="shared" si="10"/>
        <v>27.55</v>
      </c>
      <c r="CW6" s="34" t="str">
        <f>IF(CW7="","",IF(CW7="-","【-】","【"&amp;SUBSTITUTE(TEXT(CW7,"#,##0.00"),"-","△")&amp;"】"))</f>
        <v>【27.55】</v>
      </c>
      <c r="CX6" s="35">
        <f>IF(CX7="",NA(),CX7)</f>
        <v>81.25</v>
      </c>
      <c r="CY6" s="35">
        <f t="shared" ref="CY6:DG6" si="11">IF(CY7="",NA(),CY7)</f>
        <v>81.25</v>
      </c>
      <c r="CZ6" s="35">
        <f t="shared" si="11"/>
        <v>85.71</v>
      </c>
      <c r="DA6" s="35">
        <f t="shared" si="11"/>
        <v>85.71</v>
      </c>
      <c r="DB6" s="35">
        <f t="shared" si="11"/>
        <v>86.67</v>
      </c>
      <c r="DC6" s="35">
        <f t="shared" si="11"/>
        <v>86.25</v>
      </c>
      <c r="DD6" s="35">
        <f t="shared" si="11"/>
        <v>95.3</v>
      </c>
      <c r="DE6" s="35">
        <f t="shared" si="11"/>
        <v>95.8</v>
      </c>
      <c r="DF6" s="35">
        <f t="shared" si="11"/>
        <v>94.81</v>
      </c>
      <c r="DG6" s="35">
        <f t="shared" si="11"/>
        <v>94.87</v>
      </c>
      <c r="DH6" s="34" t="str">
        <f>IF(DH7="","",IF(DH7="-","【-】","【"&amp;SUBSTITUTE(TEXT(DH7,"#,##0.00"),"-","△")&amp;"】"))</f>
        <v>【94.87】</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4">
        <f t="shared" si="14"/>
        <v>0</v>
      </c>
      <c r="EK6" s="34">
        <f t="shared" si="14"/>
        <v>0</v>
      </c>
      <c r="EL6" s="34">
        <f t="shared" si="14"/>
        <v>0</v>
      </c>
      <c r="EM6" s="34">
        <f t="shared" si="14"/>
        <v>0</v>
      </c>
      <c r="EN6" s="34">
        <f t="shared" si="14"/>
        <v>0</v>
      </c>
      <c r="EO6" s="34" t="str">
        <f>IF(EO7="","",IF(EO7="-","【-】","【"&amp;SUBSTITUTE(TEXT(EO7,"#,##0.00"),"-","△")&amp;"】"))</f>
        <v>【0.00】</v>
      </c>
    </row>
    <row r="7" spans="1:145" s="36" customFormat="1">
      <c r="A7" s="28"/>
      <c r="B7" s="37">
        <v>2016</v>
      </c>
      <c r="C7" s="37">
        <v>62049</v>
      </c>
      <c r="D7" s="37">
        <v>47</v>
      </c>
      <c r="E7" s="37">
        <v>17</v>
      </c>
      <c r="F7" s="37">
        <v>8</v>
      </c>
      <c r="G7" s="37">
        <v>0</v>
      </c>
      <c r="H7" s="37" t="s">
        <v>110</v>
      </c>
      <c r="I7" s="37" t="s">
        <v>111</v>
      </c>
      <c r="J7" s="37" t="s">
        <v>112</v>
      </c>
      <c r="K7" s="37" t="s">
        <v>113</v>
      </c>
      <c r="L7" s="37" t="s">
        <v>114</v>
      </c>
      <c r="M7" s="37"/>
      <c r="N7" s="38" t="s">
        <v>115</v>
      </c>
      <c r="O7" s="38" t="s">
        <v>116</v>
      </c>
      <c r="P7" s="38">
        <v>0.01</v>
      </c>
      <c r="Q7" s="38">
        <v>100</v>
      </c>
      <c r="R7" s="38">
        <v>4050</v>
      </c>
      <c r="S7" s="38">
        <v>105468</v>
      </c>
      <c r="T7" s="38">
        <v>602.97</v>
      </c>
      <c r="U7" s="38">
        <v>174.91</v>
      </c>
      <c r="V7" s="38">
        <v>15</v>
      </c>
      <c r="W7" s="38">
        <v>0.01</v>
      </c>
      <c r="X7" s="38">
        <v>1500</v>
      </c>
      <c r="Y7" s="38">
        <v>76.150000000000006</v>
      </c>
      <c r="Z7" s="38">
        <v>72.03</v>
      </c>
      <c r="AA7" s="38">
        <v>71.37</v>
      </c>
      <c r="AB7" s="38">
        <v>77.17</v>
      </c>
      <c r="AC7" s="38">
        <v>78.06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760.75</v>
      </c>
      <c r="BL7" s="38">
        <v>183.02</v>
      </c>
      <c r="BM7" s="38">
        <v>163.30000000000001</v>
      </c>
      <c r="BN7" s="38">
        <v>332.28</v>
      </c>
      <c r="BO7" s="38">
        <v>274.07</v>
      </c>
      <c r="BP7" s="38">
        <v>274.07</v>
      </c>
      <c r="BQ7" s="38">
        <v>31.51</v>
      </c>
      <c r="BR7" s="38">
        <v>25.17</v>
      </c>
      <c r="BS7" s="38">
        <v>25.53</v>
      </c>
      <c r="BT7" s="38">
        <v>31.38</v>
      </c>
      <c r="BU7" s="38">
        <v>30.02</v>
      </c>
      <c r="BV7" s="38">
        <v>43.1</v>
      </c>
      <c r="BW7" s="38">
        <v>41.25</v>
      </c>
      <c r="BX7" s="38">
        <v>39.99</v>
      </c>
      <c r="BY7" s="38">
        <v>35.83</v>
      </c>
      <c r="BZ7" s="38">
        <v>37.06</v>
      </c>
      <c r="CA7" s="38">
        <v>37.06</v>
      </c>
      <c r="CB7" s="38">
        <v>696.45</v>
      </c>
      <c r="CC7" s="38">
        <v>898.33</v>
      </c>
      <c r="CD7" s="38">
        <v>898.4</v>
      </c>
      <c r="CE7" s="38">
        <v>750.76</v>
      </c>
      <c r="CF7" s="38">
        <v>738.99</v>
      </c>
      <c r="CG7" s="38">
        <v>368.39</v>
      </c>
      <c r="CH7" s="38">
        <v>457.42</v>
      </c>
      <c r="CI7" s="38">
        <v>477.5</v>
      </c>
      <c r="CJ7" s="38">
        <v>528.37</v>
      </c>
      <c r="CK7" s="38">
        <v>514.20000000000005</v>
      </c>
      <c r="CL7" s="38">
        <v>514.20000000000005</v>
      </c>
      <c r="CM7" s="38">
        <v>20</v>
      </c>
      <c r="CN7" s="38">
        <v>20</v>
      </c>
      <c r="CO7" s="38">
        <v>20</v>
      </c>
      <c r="CP7" s="38">
        <v>20</v>
      </c>
      <c r="CQ7" s="38">
        <v>20</v>
      </c>
      <c r="CR7" s="38">
        <v>45.29</v>
      </c>
      <c r="CS7" s="38">
        <v>28.6</v>
      </c>
      <c r="CT7" s="38">
        <v>28.81</v>
      </c>
      <c r="CU7" s="38">
        <v>27.46</v>
      </c>
      <c r="CV7" s="38">
        <v>27.55</v>
      </c>
      <c r="CW7" s="38">
        <v>27.55</v>
      </c>
      <c r="CX7" s="38">
        <v>81.25</v>
      </c>
      <c r="CY7" s="38">
        <v>81.25</v>
      </c>
      <c r="CZ7" s="38">
        <v>85.71</v>
      </c>
      <c r="DA7" s="38">
        <v>85.71</v>
      </c>
      <c r="DB7" s="38">
        <v>86.67</v>
      </c>
      <c r="DC7" s="38">
        <v>86.25</v>
      </c>
      <c r="DD7" s="38">
        <v>95.3</v>
      </c>
      <c r="DE7" s="38">
        <v>95.8</v>
      </c>
      <c r="DF7" s="38">
        <v>94.81</v>
      </c>
      <c r="DG7" s="38">
        <v>94.87</v>
      </c>
      <c r="DH7" s="38">
        <v>94.87</v>
      </c>
      <c r="DI7" s="38"/>
      <c r="DJ7" s="38"/>
      <c r="DK7" s="38"/>
      <c r="DL7" s="38"/>
      <c r="DM7" s="38"/>
      <c r="DN7" s="38"/>
      <c r="DO7" s="38"/>
      <c r="DP7" s="38"/>
      <c r="DQ7" s="38"/>
      <c r="DR7" s="38"/>
      <c r="DS7" s="38"/>
      <c r="DT7" s="38"/>
      <c r="DU7" s="38"/>
      <c r="DV7" s="38"/>
      <c r="DW7" s="38"/>
      <c r="DX7" s="38"/>
      <c r="DY7" s="38"/>
      <c r="DZ7" s="38"/>
      <c r="EA7" s="38"/>
      <c r="EB7" s="38"/>
      <c r="EC7" s="38"/>
      <c r="ED7" s="38"/>
      <c r="EE7" s="38" t="s">
        <v>115</v>
      </c>
      <c r="EF7" s="38" t="s">
        <v>115</v>
      </c>
      <c r="EG7" s="38" t="s">
        <v>115</v>
      </c>
      <c r="EH7" s="38" t="s">
        <v>115</v>
      </c>
      <c r="EI7" s="38" t="s">
        <v>115</v>
      </c>
      <c r="EJ7" s="38">
        <v>0</v>
      </c>
      <c r="EK7" s="38">
        <v>0</v>
      </c>
      <c r="EL7" s="38">
        <v>0</v>
      </c>
      <c r="EM7" s="38">
        <v>0</v>
      </c>
      <c r="EN7" s="38">
        <v>0</v>
      </c>
      <c r="EO7" s="38">
        <v>0</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2018-02-20T07:54:40Z</cp:lastPrinted>
  <dcterms:created xsi:type="dcterms:W3CDTF">2017-12-25T02:37:29Z</dcterms:created>
  <dcterms:modified xsi:type="dcterms:W3CDTF">2018-02-20T07:54:44Z</dcterms:modified>
  <cp:category/>
</cp:coreProperties>
</file>