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19440" windowHeight="771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AL10" i="4" s="1"/>
  <c r="U6" i="5"/>
  <c r="T6" i="5"/>
  <c r="S6" i="5"/>
  <c r="AL8" i="4" s="1"/>
  <c r="R6" i="5"/>
  <c r="Q6" i="5"/>
  <c r="P6" i="5"/>
  <c r="P10" i="4" s="1"/>
  <c r="O6" i="5"/>
  <c r="I10" i="4" s="1"/>
  <c r="N6" i="5"/>
  <c r="B10" i="4" s="1"/>
  <c r="M6" i="5"/>
  <c r="L6" i="5"/>
  <c r="W8" i="4" s="1"/>
  <c r="K6" i="5"/>
  <c r="P8" i="4" s="1"/>
  <c r="J6" i="5"/>
  <c r="I8" i="4" s="1"/>
  <c r="I6" i="5"/>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AD10" i="4"/>
  <c r="W10" i="4"/>
  <c r="BB8" i="4"/>
  <c r="AT8" i="4"/>
  <c r="B8" i="4"/>
  <c r="B6" i="4"/>
  <c r="C10" i="5" l="1"/>
  <c r="D10" i="5"/>
  <c r="E10" i="5"/>
  <c r="B10" i="5"/>
</calcChain>
</file>

<file path=xl/sharedStrings.xml><?xml version="1.0" encoding="utf-8"?>
<sst xmlns="http://schemas.openxmlformats.org/spreadsheetml/2006/main" count="251" uniqueCount="125">
  <si>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</si>
  <si>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</si>
  <si>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</si>
  <si>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</si>
  <si>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</si>
  <si>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</si>
  <si>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</si>
  <si>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</si>
  <si>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</si>
  <si>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</si>
  <si>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</si>
  <si>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</si>
  <si>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</si>
  <si>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</si>
  <si>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</si>
  <si>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</si>
  <si>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</si>
  <si>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</si>
  <si>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</si>
  <si>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</si>
  <si>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</si>
  <si>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</si>
  <si>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</si>
  <si>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</si>
  <si>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</si>
  <si>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</si>
  <si>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</si>
  <si>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</si>
  <si>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</si>
  <si>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</si>
  <si>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</si>
  <si>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</si>
  <si>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</si>
  <si>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</si>
  <si>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</si>
  <si>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</si>
  <si>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</si>
  <si>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</si>
  <si>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</si>
  <si>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</si>
  <si>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</si>
  <si>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</si>
  <si>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</si>
  <si>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</si>
  <si>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</si>
  <si>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</si>
  <si>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</si>
  <si>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</si>
  <si>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</si>
  <si>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</si>
  <si>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</si>
  <si>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</si>
  <si>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</si>
  <si>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</si>
  <si>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</si>
  <si>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</si>
  <si>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</si>
  <si>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</si>
  <si>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</si>
  <si>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</si>
  <si>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</si>
  <si>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</si>
  <si>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</si>
  <si>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</si>
  <si>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</si>
  <si>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</si>
  <si>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</si>
  <si>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</si>
  <si>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</si>
  <si>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</si>
  <si>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</si>
  <si>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</si>
  <si>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</si>
  <si>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</si>
  <si>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</si>
  <si>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</si>
  <si>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</si>
  <si>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</si>
  <si>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</si>
  <si>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</si>
  <si>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</si>
  <si>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</si>
  <si>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</si>
  <si>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</si>
  <si>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</si>
  <si>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</si>
  <si>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</si>
  <si>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</si>
  <si>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</si>
  <si>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</si>
  <si>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</si>
  <si>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</si>
  <si>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</si>
  <si>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</si>
  <si>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</si>
  <si>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</si>
  <si>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</si>
  <si>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</si>
  <si>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</si>
  <si>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</si>
  <si>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</si>
  <si>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</si>
  <si>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</si>
  <si>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</si>
  <si>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</si>
  <si>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</si>
  <si>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</si>
  <si>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</si>
  <si>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</si>
  <si>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酒田市</t>
  </si>
  <si>
    <t>法非適用</t>
  </si>
  <si>
    <t>下水道事業</t>
  </si>
  <si>
    <t>個別排水処理</t>
  </si>
  <si>
    <t>L3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</si>
  <si>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</si>
  <si>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</si>
  <si>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</si>
  <si>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</si>
  <si>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</si>
  <si>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</si>
  <si>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</si>
  <si>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公共下水道と農業集落排水の区域以外を対象に平成16年度から平成18年度にかけて整備を行っており、古いものでは設置後12年が経過している。
　現在のところ、合併処理浄化槽については大きな不具合等は生じていないが、中山間地域の空家等の増加により、浄化槽の休止など稼働率が下降傾向にある。高齢化率が高く、将来人口も大きく減少が予想される中で、今後はブロワや水中ポンプ等、施設の老朽化が進み、維持管理費等や更新需要がさらに増大していくことが考えられる。</t>
    <rPh sb="80" eb="82">
      <t>ショリ</t>
    </rPh>
    <phoneticPr fontId="4"/>
  </si>
  <si>
    <t>　使用料が人口減少や節水などにより減少して行く見込みが高く、維持管理費は施設の老朽化に伴い年々増加傾向であるため、今後もさらなる費用の削減を図る必要性がある。しかしながら、使用料で賄えない維持管理費と公債費については他会計からの繰入金に依存しなければならない状況がさらに続くと見込まれる。
　平成29年度から地方公営企業法を適用しているため、固定資産等の数値を把握し、より適正な維持管理に努めていくことが必要と考える。</t>
    <rPh sb="108" eb="109">
      <t>ホカ</t>
    </rPh>
    <phoneticPr fontId="4"/>
  </si>
  <si>
    <t>　平成28年度は公営企業法適用に伴う打切決算により特例的支出・収入が発生している。そのため、料金収入や維持管理費等が関係する数値については、一部、前年度までの傾向がより顕著になる、または逆転している箇所がある。
　当事業は八幡地域と平田地域で実施した市単独による合併処理浄化槽事業で、特定地域生活排水処理事業への切り替えに伴い平成18年度をもって事業が完成している。水洗化率は100％であるが、平成28年度の処理区域内人口は190人程度である。
　平成28年度「収益的収支比率」が下降しているが、これは前述の打切決算の影響である。実際は、前年と同程度で推移している。現在の経営状況としては、使用料では維持管理費の６割程度しか賄えず、残りと公債費全額は一般会計繰入金に依存している。
　「汚水処理原価」は若干増加傾向で、「経費回収率」はわずかに下降傾向であるが、これは主に施設の老朽化により維持管理費が増加傾向になっているためである。
　平成28年度「経費回収率」が下降しているが、これは前述の打切決算の影響である。実態として、使用料が若干増加したため、わずかに上昇している。当事業は事業規模が小さく、数万円の変動でも各比率等に顕著に表れる。
　「施設利用率」は、平成26年度まで20％台と低い比率になっていたが、平成27年度に合併処理浄化槽の処理能力を実態に合うよう見直した結果、類似団体とほぼ同率になるまで上昇している。平成24年度から26年度までを見直し後の処理能力で算出したうえで各年度の「施設利用率」を比較すると、人口減少や世帯分離などにより、合併処理浄化槽１基当りの使用人数が年々減少しており、それに比例して施設の利用率についても下降傾向にある。</t>
    <rPh sb="231" eb="234">
      <t>シュウエキテキ</t>
    </rPh>
    <rPh sb="234" eb="236">
      <t>シュウシ</t>
    </rPh>
    <rPh sb="236" eb="238">
      <t>ヒリツ</t>
    </rPh>
    <rPh sb="240" eb="242">
      <t>カコウ</t>
    </rPh>
    <rPh sb="265" eb="267">
      <t>ジッサイ</t>
    </rPh>
    <rPh sb="269" eb="271">
      <t>ゼンネン</t>
    </rPh>
    <rPh sb="272" eb="275">
      <t>ドウテイド</t>
    </rPh>
    <rPh sb="276" eb="278">
      <t>スイイ</t>
    </rPh>
    <rPh sb="425" eb="427">
      <t>ケイヒ</t>
    </rPh>
    <rPh sb="427" eb="429">
      <t>カイシュウ</t>
    </rPh>
    <rPh sb="429" eb="430">
      <t>リツ</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</si>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</sst>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b/>
      <sz val="12"/>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102">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21" fillId="0" borderId="6" xfId="1" applyFont="1" applyBorder="1" applyAlignment="1" applyProtection="1">
      <alignment horizontal="left" vertical="top" wrapText="1"/>
      <protection locked="0"/>
    </xf>
    <xf numFmtId="0" fontId="21" fillId="0" borderId="0" xfId="1" applyFont="1" applyBorder="1" applyAlignment="1" applyProtection="1">
      <alignment horizontal="left" vertical="top" wrapText="1"/>
      <protection locked="0"/>
    </xf>
    <xf numFmtId="0" fontId="21" fillId="0" borderId="7" xfId="1" applyFont="1" applyBorder="1" applyAlignment="1" applyProtection="1">
      <alignment horizontal="left" vertical="top" wrapText="1"/>
      <protection locked="0"/>
    </xf>
    <xf numFmtId="0" fontId="21" fillId="0" borderId="8" xfId="1" applyFont="1" applyBorder="1" applyAlignment="1" applyProtection="1">
      <alignment horizontal="left" vertical="top" wrapText="1"/>
      <protection locked="0"/>
    </xf>
    <xf numFmtId="0" fontId="21" fillId="0" borderId="1" xfId="1" applyFont="1" applyBorder="1" applyAlignment="1" applyProtection="1">
      <alignment horizontal="left" vertical="top" wrapText="1"/>
      <protection locked="0"/>
    </xf>
    <xf numFmtId="0" fontId="21"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2" fillId="0" borderId="3" xfId="1" applyFont="1" applyBorder="1" applyAlignment="1">
      <alignment horizontal="left" vertical="center"/>
    </xf>
    <xf numFmtId="0" fontId="22" fillId="0" borderId="4" xfId="1" applyFont="1" applyBorder="1" applyAlignment="1">
      <alignment horizontal="left" vertical="center"/>
    </xf>
    <xf numFmtId="0" fontId="22" fillId="0" borderId="5" xfId="1" applyFont="1" applyBorder="1" applyAlignment="1">
      <alignment horizontal="left" vertical="center"/>
    </xf>
    <xf numFmtId="0" fontId="22" fillId="0" borderId="6" xfId="1" applyFont="1" applyBorder="1" applyAlignment="1">
      <alignment horizontal="left" vertical="center"/>
    </xf>
    <xf numFmtId="0" fontId="22" fillId="0" borderId="0" xfId="1" applyFont="1" applyBorder="1" applyAlignment="1">
      <alignment horizontal="left" vertical="center"/>
    </xf>
    <xf numFmtId="0" fontId="22" fillId="0" borderId="7" xfId="1" applyFont="1" applyBorder="1" applyAlignment="1">
      <alignment horizontal="left" vertical="center"/>
    </xf>
    <xf numFmtId="0" fontId="18" fillId="0" borderId="6" xfId="1" applyFont="1" applyFill="1" applyBorder="1" applyAlignment="1" applyProtection="1">
      <alignment horizontal="left" vertical="top" wrapText="1"/>
      <protection locked="0"/>
    </xf>
    <xf numFmtId="0" fontId="18" fillId="0" borderId="0" xfId="1" applyFont="1" applyFill="1" applyBorder="1" applyAlignment="1" applyProtection="1">
      <alignment horizontal="left" vertical="top" wrapText="1"/>
      <protection locked="0"/>
    </xf>
    <xf numFmtId="0" fontId="18" fillId="0" borderId="7" xfId="1" applyFont="1" applyFill="1" applyBorder="1" applyAlignment="1" applyProtection="1">
      <alignment horizontal="left" vertical="top" wrapText="1"/>
      <protection locked="0"/>
    </xf>
    <xf numFmtId="0" fontId="18" fillId="0" borderId="8" xfId="1" applyFont="1" applyFill="1" applyBorder="1" applyAlignment="1" applyProtection="1">
      <alignment horizontal="left" vertical="top" wrapText="1"/>
      <protection locked="0"/>
    </xf>
    <xf numFmtId="0" fontId="18" fillId="0" borderId="1" xfId="1" applyFont="1" applyFill="1" applyBorder="1" applyAlignment="1" applyProtection="1">
      <alignment horizontal="left" vertical="top" wrapText="1"/>
      <protection locked="0"/>
    </xf>
    <xf numFmtId="0" fontId="18" fillId="0" borderId="9" xfId="1" applyFont="1" applyFill="1" applyBorder="1" applyAlignment="1" applyProtection="1">
      <alignment horizontal="left" vertical="top" wrapText="1"/>
      <protection locked="0"/>
    </xf>
    <xf numFmtId="0" fontId="18" fillId="0" borderId="6" xfId="1" applyFont="1" applyBorder="1" applyAlignment="1" applyProtection="1">
      <alignment horizontal="left" vertical="top" wrapText="1"/>
      <protection locked="0"/>
    </xf>
    <xf numFmtId="0" fontId="18" fillId="0" borderId="0" xfId="1" applyFont="1" applyBorder="1" applyAlignment="1" applyProtection="1">
      <alignment horizontal="left" vertical="top" wrapText="1"/>
      <protection locked="0"/>
    </xf>
    <xf numFmtId="0" fontId="18" fillId="0" borderId="7" xfId="1" applyFont="1" applyBorder="1" applyAlignment="1" applyProtection="1">
      <alignment horizontal="left" vertical="top" wrapText="1"/>
      <protection locked="0"/>
    </xf>
    <xf numFmtId="0" fontId="18" fillId="0" borderId="8" xfId="1" applyFont="1" applyBorder="1" applyAlignment="1" applyProtection="1">
      <alignment horizontal="left" vertical="top" wrapText="1"/>
      <protection locked="0"/>
    </xf>
    <xf numFmtId="0" fontId="18" fillId="0" borderId="1" xfId="1" applyFont="1" applyBorder="1" applyAlignment="1" applyProtection="1">
      <alignment horizontal="left" vertical="top" wrapText="1"/>
      <protection locked="0"/>
    </xf>
    <xf numFmtId="0" fontId="18" fillId="0" borderId="9" xfId="1" applyFont="1" applyBorder="1" applyAlignment="1" applyProtection="1">
      <alignment horizontal="left" vertical="top" wrapText="1"/>
      <protection locked="0"/>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54551680"/>
        <c:axId val="54553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54551680"/>
        <c:axId val="54553600"/>
      </c:lineChart>
      <c:dateAx>
        <c:axId val="54551680"/>
        <c:scaling>
          <c:orientation val="minMax"/>
        </c:scaling>
        <c:delete val="1"/>
        <c:axPos val="b"/>
        <c:numFmt formatCode="ge" sourceLinked="1"/>
        <c:majorTickMark val="none"/>
        <c:minorTickMark val="none"/>
        <c:tickLblPos val="none"/>
        <c:crossAx val="54553600"/>
        <c:crosses val="autoZero"/>
        <c:auto val="1"/>
        <c:lblOffset val="100"/>
        <c:baseTimeUnit val="years"/>
      </c:dateAx>
      <c:valAx>
        <c:axId val="54553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551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21.07</c:v>
                </c:pt>
                <c:pt idx="1">
                  <c:v>21.07</c:v>
                </c:pt>
                <c:pt idx="2">
                  <c:v>20.66</c:v>
                </c:pt>
                <c:pt idx="3">
                  <c:v>55.56</c:v>
                </c:pt>
                <c:pt idx="4">
                  <c:v>54.44</c:v>
                </c:pt>
              </c:numCache>
            </c:numRef>
          </c:val>
        </c:ser>
        <c:dLbls>
          <c:showLegendKey val="0"/>
          <c:showVal val="0"/>
          <c:showCatName val="0"/>
          <c:showSerName val="0"/>
          <c:showPercent val="0"/>
          <c:showBubbleSize val="0"/>
        </c:dLbls>
        <c:gapWidth val="150"/>
        <c:axId val="106387328"/>
        <c:axId val="106401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58.58</c:v>
                </c:pt>
                <c:pt idx="1">
                  <c:v>58.82</c:v>
                </c:pt>
                <c:pt idx="2">
                  <c:v>51.54</c:v>
                </c:pt>
                <c:pt idx="3">
                  <c:v>44.84</c:v>
                </c:pt>
                <c:pt idx="4">
                  <c:v>41.51</c:v>
                </c:pt>
              </c:numCache>
            </c:numRef>
          </c:val>
          <c:smooth val="0"/>
        </c:ser>
        <c:dLbls>
          <c:showLegendKey val="0"/>
          <c:showVal val="0"/>
          <c:showCatName val="0"/>
          <c:showSerName val="0"/>
          <c:showPercent val="0"/>
          <c:showBubbleSize val="0"/>
        </c:dLbls>
        <c:marker val="1"/>
        <c:smooth val="0"/>
        <c:axId val="106387328"/>
        <c:axId val="106401792"/>
      </c:lineChart>
      <c:dateAx>
        <c:axId val="106387328"/>
        <c:scaling>
          <c:orientation val="minMax"/>
        </c:scaling>
        <c:delete val="1"/>
        <c:axPos val="b"/>
        <c:numFmt formatCode="ge" sourceLinked="1"/>
        <c:majorTickMark val="none"/>
        <c:minorTickMark val="none"/>
        <c:tickLblPos val="none"/>
        <c:crossAx val="106401792"/>
        <c:crosses val="autoZero"/>
        <c:auto val="1"/>
        <c:lblOffset val="100"/>
        <c:baseTimeUnit val="years"/>
      </c:dateAx>
      <c:valAx>
        <c:axId val="1064017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387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106427520"/>
        <c:axId val="1064294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72.31</c:v>
                </c:pt>
                <c:pt idx="1">
                  <c:v>71.760000000000005</c:v>
                </c:pt>
                <c:pt idx="2">
                  <c:v>71.599999999999994</c:v>
                </c:pt>
                <c:pt idx="3">
                  <c:v>67.86</c:v>
                </c:pt>
                <c:pt idx="4">
                  <c:v>68.72</c:v>
                </c:pt>
              </c:numCache>
            </c:numRef>
          </c:val>
          <c:smooth val="0"/>
        </c:ser>
        <c:dLbls>
          <c:showLegendKey val="0"/>
          <c:showVal val="0"/>
          <c:showCatName val="0"/>
          <c:showSerName val="0"/>
          <c:showPercent val="0"/>
          <c:showBubbleSize val="0"/>
        </c:dLbls>
        <c:marker val="1"/>
        <c:smooth val="0"/>
        <c:axId val="106427520"/>
        <c:axId val="106429440"/>
      </c:lineChart>
      <c:dateAx>
        <c:axId val="106427520"/>
        <c:scaling>
          <c:orientation val="minMax"/>
        </c:scaling>
        <c:delete val="1"/>
        <c:axPos val="b"/>
        <c:numFmt formatCode="ge" sourceLinked="1"/>
        <c:majorTickMark val="none"/>
        <c:minorTickMark val="none"/>
        <c:tickLblPos val="none"/>
        <c:crossAx val="106429440"/>
        <c:crosses val="autoZero"/>
        <c:auto val="1"/>
        <c:lblOffset val="100"/>
        <c:baseTimeUnit val="years"/>
      </c:dateAx>
      <c:valAx>
        <c:axId val="1064294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4275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73.290000000000006</c:v>
                </c:pt>
                <c:pt idx="1">
                  <c:v>75.08</c:v>
                </c:pt>
                <c:pt idx="2">
                  <c:v>72.69</c:v>
                </c:pt>
                <c:pt idx="3">
                  <c:v>72.73</c:v>
                </c:pt>
                <c:pt idx="4">
                  <c:v>71.58</c:v>
                </c:pt>
              </c:numCache>
            </c:numRef>
          </c:val>
        </c:ser>
        <c:dLbls>
          <c:showLegendKey val="0"/>
          <c:showVal val="0"/>
          <c:showCatName val="0"/>
          <c:showSerName val="0"/>
          <c:showPercent val="0"/>
          <c:showBubbleSize val="0"/>
        </c:dLbls>
        <c:gapWidth val="150"/>
        <c:axId val="54588160"/>
        <c:axId val="54590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4588160"/>
        <c:axId val="54590080"/>
      </c:lineChart>
      <c:dateAx>
        <c:axId val="54588160"/>
        <c:scaling>
          <c:orientation val="minMax"/>
        </c:scaling>
        <c:delete val="1"/>
        <c:axPos val="b"/>
        <c:numFmt formatCode="ge" sourceLinked="1"/>
        <c:majorTickMark val="none"/>
        <c:minorTickMark val="none"/>
        <c:tickLblPos val="none"/>
        <c:crossAx val="54590080"/>
        <c:crosses val="autoZero"/>
        <c:auto val="1"/>
        <c:lblOffset val="100"/>
        <c:baseTimeUnit val="years"/>
      </c:dateAx>
      <c:valAx>
        <c:axId val="545900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588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013632"/>
        <c:axId val="105015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013632"/>
        <c:axId val="105015552"/>
      </c:lineChart>
      <c:dateAx>
        <c:axId val="105013632"/>
        <c:scaling>
          <c:orientation val="minMax"/>
        </c:scaling>
        <c:delete val="1"/>
        <c:axPos val="b"/>
        <c:numFmt formatCode="ge" sourceLinked="1"/>
        <c:majorTickMark val="none"/>
        <c:minorTickMark val="none"/>
        <c:tickLblPos val="none"/>
        <c:crossAx val="105015552"/>
        <c:crosses val="autoZero"/>
        <c:auto val="1"/>
        <c:lblOffset val="100"/>
        <c:baseTimeUnit val="years"/>
      </c:dateAx>
      <c:valAx>
        <c:axId val="105015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0136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062400"/>
        <c:axId val="1050643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062400"/>
        <c:axId val="105064320"/>
      </c:lineChart>
      <c:dateAx>
        <c:axId val="105062400"/>
        <c:scaling>
          <c:orientation val="minMax"/>
        </c:scaling>
        <c:delete val="1"/>
        <c:axPos val="b"/>
        <c:numFmt formatCode="ge" sourceLinked="1"/>
        <c:majorTickMark val="none"/>
        <c:minorTickMark val="none"/>
        <c:tickLblPos val="none"/>
        <c:crossAx val="105064320"/>
        <c:crosses val="autoZero"/>
        <c:auto val="1"/>
        <c:lblOffset val="100"/>
        <c:baseTimeUnit val="years"/>
      </c:dateAx>
      <c:valAx>
        <c:axId val="105064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062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104896"/>
        <c:axId val="105106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104896"/>
        <c:axId val="105106816"/>
      </c:lineChart>
      <c:dateAx>
        <c:axId val="105104896"/>
        <c:scaling>
          <c:orientation val="minMax"/>
        </c:scaling>
        <c:delete val="1"/>
        <c:axPos val="b"/>
        <c:numFmt formatCode="ge" sourceLinked="1"/>
        <c:majorTickMark val="none"/>
        <c:minorTickMark val="none"/>
        <c:tickLblPos val="none"/>
        <c:crossAx val="105106816"/>
        <c:crosses val="autoZero"/>
        <c:auto val="1"/>
        <c:lblOffset val="100"/>
        <c:baseTimeUnit val="years"/>
      </c:dateAx>
      <c:valAx>
        <c:axId val="1051068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104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5133568"/>
        <c:axId val="105135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5133568"/>
        <c:axId val="105135488"/>
      </c:lineChart>
      <c:dateAx>
        <c:axId val="105133568"/>
        <c:scaling>
          <c:orientation val="minMax"/>
        </c:scaling>
        <c:delete val="1"/>
        <c:axPos val="b"/>
        <c:numFmt formatCode="ge" sourceLinked="1"/>
        <c:majorTickMark val="none"/>
        <c:minorTickMark val="none"/>
        <c:tickLblPos val="none"/>
        <c:crossAx val="105135488"/>
        <c:crosses val="autoZero"/>
        <c:auto val="1"/>
        <c:lblOffset val="100"/>
        <c:baseTimeUnit val="years"/>
      </c:dateAx>
      <c:valAx>
        <c:axId val="105135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1335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5165952"/>
        <c:axId val="1051678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862.78</c:v>
                </c:pt>
                <c:pt idx="1">
                  <c:v>803.29</c:v>
                </c:pt>
                <c:pt idx="2">
                  <c:v>760.12</c:v>
                </c:pt>
                <c:pt idx="3">
                  <c:v>492.59</c:v>
                </c:pt>
                <c:pt idx="4">
                  <c:v>503.8</c:v>
                </c:pt>
              </c:numCache>
            </c:numRef>
          </c:val>
          <c:smooth val="0"/>
        </c:ser>
        <c:dLbls>
          <c:showLegendKey val="0"/>
          <c:showVal val="0"/>
          <c:showCatName val="0"/>
          <c:showSerName val="0"/>
          <c:showPercent val="0"/>
          <c:showBubbleSize val="0"/>
        </c:dLbls>
        <c:marker val="1"/>
        <c:smooth val="0"/>
        <c:axId val="105165952"/>
        <c:axId val="105167872"/>
      </c:lineChart>
      <c:dateAx>
        <c:axId val="105165952"/>
        <c:scaling>
          <c:orientation val="minMax"/>
        </c:scaling>
        <c:delete val="1"/>
        <c:axPos val="b"/>
        <c:numFmt formatCode="ge" sourceLinked="1"/>
        <c:majorTickMark val="none"/>
        <c:minorTickMark val="none"/>
        <c:tickLblPos val="none"/>
        <c:crossAx val="105167872"/>
        <c:crosses val="autoZero"/>
        <c:auto val="1"/>
        <c:lblOffset val="100"/>
        <c:baseTimeUnit val="years"/>
      </c:dateAx>
      <c:valAx>
        <c:axId val="1051678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1659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64.010000000000005</c:v>
                </c:pt>
                <c:pt idx="1">
                  <c:v>69.760000000000005</c:v>
                </c:pt>
                <c:pt idx="2">
                  <c:v>63.92</c:v>
                </c:pt>
                <c:pt idx="3">
                  <c:v>66.56</c:v>
                </c:pt>
                <c:pt idx="4">
                  <c:v>57.69</c:v>
                </c:pt>
              </c:numCache>
            </c:numRef>
          </c:val>
        </c:ser>
        <c:dLbls>
          <c:showLegendKey val="0"/>
          <c:showVal val="0"/>
          <c:showCatName val="0"/>
          <c:showSerName val="0"/>
          <c:showPercent val="0"/>
          <c:showBubbleSize val="0"/>
        </c:dLbls>
        <c:gapWidth val="150"/>
        <c:axId val="106306560"/>
        <c:axId val="1063251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54.55</c:v>
                </c:pt>
                <c:pt idx="1">
                  <c:v>56.63</c:v>
                </c:pt>
                <c:pt idx="2">
                  <c:v>50.17</c:v>
                </c:pt>
                <c:pt idx="3">
                  <c:v>46.53</c:v>
                </c:pt>
                <c:pt idx="4">
                  <c:v>51.58</c:v>
                </c:pt>
              </c:numCache>
            </c:numRef>
          </c:val>
          <c:smooth val="0"/>
        </c:ser>
        <c:dLbls>
          <c:showLegendKey val="0"/>
          <c:showVal val="0"/>
          <c:showCatName val="0"/>
          <c:showSerName val="0"/>
          <c:showPercent val="0"/>
          <c:showBubbleSize val="0"/>
        </c:dLbls>
        <c:marker val="1"/>
        <c:smooth val="0"/>
        <c:axId val="106306560"/>
        <c:axId val="106325120"/>
      </c:lineChart>
      <c:dateAx>
        <c:axId val="106306560"/>
        <c:scaling>
          <c:orientation val="minMax"/>
        </c:scaling>
        <c:delete val="1"/>
        <c:axPos val="b"/>
        <c:numFmt formatCode="ge" sourceLinked="1"/>
        <c:majorTickMark val="none"/>
        <c:minorTickMark val="none"/>
        <c:tickLblPos val="none"/>
        <c:crossAx val="106325120"/>
        <c:crosses val="autoZero"/>
        <c:auto val="1"/>
        <c:lblOffset val="100"/>
        <c:baseTimeUnit val="years"/>
      </c:dateAx>
      <c:valAx>
        <c:axId val="106325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3065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252.63</c:v>
                </c:pt>
                <c:pt idx="1">
                  <c:v>241.45</c:v>
                </c:pt>
                <c:pt idx="2">
                  <c:v>265.95999999999998</c:v>
                </c:pt>
                <c:pt idx="3">
                  <c:v>264.05</c:v>
                </c:pt>
                <c:pt idx="4">
                  <c:v>275.01</c:v>
                </c:pt>
              </c:numCache>
            </c:numRef>
          </c:val>
        </c:ser>
        <c:dLbls>
          <c:showLegendKey val="0"/>
          <c:showVal val="0"/>
          <c:showCatName val="0"/>
          <c:showSerName val="0"/>
          <c:showPercent val="0"/>
          <c:showBubbleSize val="0"/>
        </c:dLbls>
        <c:gapWidth val="150"/>
        <c:axId val="106342656"/>
        <c:axId val="1063653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275.64999999999998</c:v>
                </c:pt>
                <c:pt idx="1">
                  <c:v>272.66000000000003</c:v>
                </c:pt>
                <c:pt idx="2">
                  <c:v>329.08</c:v>
                </c:pt>
                <c:pt idx="3">
                  <c:v>373.71</c:v>
                </c:pt>
                <c:pt idx="4">
                  <c:v>333.58</c:v>
                </c:pt>
              </c:numCache>
            </c:numRef>
          </c:val>
          <c:smooth val="0"/>
        </c:ser>
        <c:dLbls>
          <c:showLegendKey val="0"/>
          <c:showVal val="0"/>
          <c:showCatName val="0"/>
          <c:showSerName val="0"/>
          <c:showPercent val="0"/>
          <c:showBubbleSize val="0"/>
        </c:dLbls>
        <c:marker val="1"/>
        <c:smooth val="0"/>
        <c:axId val="106342656"/>
        <c:axId val="106365312"/>
      </c:lineChart>
      <c:dateAx>
        <c:axId val="106342656"/>
        <c:scaling>
          <c:orientation val="minMax"/>
        </c:scaling>
        <c:delete val="1"/>
        <c:axPos val="b"/>
        <c:numFmt formatCode="ge" sourceLinked="1"/>
        <c:majorTickMark val="none"/>
        <c:minorTickMark val="none"/>
        <c:tickLblPos val="none"/>
        <c:crossAx val="106365312"/>
        <c:crosses val="autoZero"/>
        <c:auto val="1"/>
        <c:lblOffset val="100"/>
        <c:baseTimeUnit val="years"/>
      </c:dateAx>
      <c:valAx>
        <c:axId val="1063653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342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【559.52】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【81.31】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【295.20】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Z1" zoomScale="80" zoomScaleNormal="80" workbookViewId="0">
      <selection activeCell="BB10" sqref="BB10:BI10"/>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酒田市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個別排水処理</v>
      </c>
      <c r="Q8" s="48"/>
      <c r="R8" s="48"/>
      <c r="S8" s="48"/>
      <c r="T8" s="48"/>
      <c r="U8" s="48"/>
      <c r="V8" s="48"/>
      <c r="W8" s="48" t="str">
        <f>データ!L6</f>
        <v>L3</v>
      </c>
      <c r="X8" s="48"/>
      <c r="Y8" s="48"/>
      <c r="Z8" s="48"/>
      <c r="AA8" s="48"/>
      <c r="AB8" s="48"/>
      <c r="AC8" s="48"/>
      <c r="AD8" s="49" t="s">
        <v>124</v>
      </c>
      <c r="AE8" s="49"/>
      <c r="AF8" s="49"/>
      <c r="AG8" s="49"/>
      <c r="AH8" s="49"/>
      <c r="AI8" s="49"/>
      <c r="AJ8" s="49"/>
      <c r="AK8" s="4"/>
      <c r="AL8" s="50">
        <f>データ!S6</f>
        <v>105468</v>
      </c>
      <c r="AM8" s="50"/>
      <c r="AN8" s="50"/>
      <c r="AO8" s="50"/>
      <c r="AP8" s="50"/>
      <c r="AQ8" s="50"/>
      <c r="AR8" s="50"/>
      <c r="AS8" s="50"/>
      <c r="AT8" s="45">
        <f>データ!T6</f>
        <v>602.97</v>
      </c>
      <c r="AU8" s="45"/>
      <c r="AV8" s="45"/>
      <c r="AW8" s="45"/>
      <c r="AX8" s="45"/>
      <c r="AY8" s="45"/>
      <c r="AZ8" s="45"/>
      <c r="BA8" s="45"/>
      <c r="BB8" s="45">
        <f>データ!U6</f>
        <v>174.91</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0.18</v>
      </c>
      <c r="Q10" s="45"/>
      <c r="R10" s="45"/>
      <c r="S10" s="45"/>
      <c r="T10" s="45"/>
      <c r="U10" s="45"/>
      <c r="V10" s="45"/>
      <c r="W10" s="45">
        <f>データ!Q6</f>
        <v>100</v>
      </c>
      <c r="X10" s="45"/>
      <c r="Y10" s="45"/>
      <c r="Z10" s="45"/>
      <c r="AA10" s="45"/>
      <c r="AB10" s="45"/>
      <c r="AC10" s="45"/>
      <c r="AD10" s="50">
        <f>データ!R6</f>
        <v>3267</v>
      </c>
      <c r="AE10" s="50"/>
      <c r="AF10" s="50"/>
      <c r="AG10" s="50"/>
      <c r="AH10" s="50"/>
      <c r="AI10" s="50"/>
      <c r="AJ10" s="50"/>
      <c r="AK10" s="2"/>
      <c r="AL10" s="50">
        <f>データ!V6</f>
        <v>193</v>
      </c>
      <c r="AM10" s="50"/>
      <c r="AN10" s="50"/>
      <c r="AO10" s="50"/>
      <c r="AP10" s="50"/>
      <c r="AQ10" s="50"/>
      <c r="AR10" s="50"/>
      <c r="AS10" s="50"/>
      <c r="AT10" s="45">
        <f>データ!W6</f>
        <v>1.55</v>
      </c>
      <c r="AU10" s="45"/>
      <c r="AV10" s="45"/>
      <c r="AW10" s="45"/>
      <c r="AX10" s="45"/>
      <c r="AY10" s="45"/>
      <c r="AZ10" s="45"/>
      <c r="BA10" s="45"/>
      <c r="BB10" s="45">
        <f>データ!X6</f>
        <v>124.52</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123</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76" t="s">
        <v>31</v>
      </c>
      <c r="BM45" s="77"/>
      <c r="BN45" s="77"/>
      <c r="BO45" s="77"/>
      <c r="BP45" s="77"/>
      <c r="BQ45" s="77"/>
      <c r="BR45" s="77"/>
      <c r="BS45" s="77"/>
      <c r="BT45" s="77"/>
      <c r="BU45" s="77"/>
      <c r="BV45" s="77"/>
      <c r="BW45" s="77"/>
      <c r="BX45" s="77"/>
      <c r="BY45" s="77"/>
      <c r="BZ45" s="78"/>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79"/>
      <c r="BM46" s="80"/>
      <c r="BN46" s="80"/>
      <c r="BO46" s="80"/>
      <c r="BP46" s="80"/>
      <c r="BQ46" s="80"/>
      <c r="BR46" s="80"/>
      <c r="BS46" s="80"/>
      <c r="BT46" s="80"/>
      <c r="BU46" s="80"/>
      <c r="BV46" s="80"/>
      <c r="BW46" s="80"/>
      <c r="BX46" s="80"/>
      <c r="BY46" s="80"/>
      <c r="BZ46" s="81"/>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82" t="s">
        <v>121</v>
      </c>
      <c r="BM47" s="83"/>
      <c r="BN47" s="83"/>
      <c r="BO47" s="83"/>
      <c r="BP47" s="83"/>
      <c r="BQ47" s="83"/>
      <c r="BR47" s="83"/>
      <c r="BS47" s="83"/>
      <c r="BT47" s="83"/>
      <c r="BU47" s="83"/>
      <c r="BV47" s="83"/>
      <c r="BW47" s="83"/>
      <c r="BX47" s="83"/>
      <c r="BY47" s="83"/>
      <c r="BZ47" s="84"/>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82"/>
      <c r="BM48" s="83"/>
      <c r="BN48" s="83"/>
      <c r="BO48" s="83"/>
      <c r="BP48" s="83"/>
      <c r="BQ48" s="83"/>
      <c r="BR48" s="83"/>
      <c r="BS48" s="83"/>
      <c r="BT48" s="83"/>
      <c r="BU48" s="83"/>
      <c r="BV48" s="83"/>
      <c r="BW48" s="83"/>
      <c r="BX48" s="83"/>
      <c r="BY48" s="83"/>
      <c r="BZ48" s="84"/>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82"/>
      <c r="BM49" s="83"/>
      <c r="BN49" s="83"/>
      <c r="BO49" s="83"/>
      <c r="BP49" s="83"/>
      <c r="BQ49" s="83"/>
      <c r="BR49" s="83"/>
      <c r="BS49" s="83"/>
      <c r="BT49" s="83"/>
      <c r="BU49" s="83"/>
      <c r="BV49" s="83"/>
      <c r="BW49" s="83"/>
      <c r="BX49" s="83"/>
      <c r="BY49" s="83"/>
      <c r="BZ49" s="84"/>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82"/>
      <c r="BM50" s="83"/>
      <c r="BN50" s="83"/>
      <c r="BO50" s="83"/>
      <c r="BP50" s="83"/>
      <c r="BQ50" s="83"/>
      <c r="BR50" s="83"/>
      <c r="BS50" s="83"/>
      <c r="BT50" s="83"/>
      <c r="BU50" s="83"/>
      <c r="BV50" s="83"/>
      <c r="BW50" s="83"/>
      <c r="BX50" s="83"/>
      <c r="BY50" s="83"/>
      <c r="BZ50" s="84"/>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82"/>
      <c r="BM51" s="83"/>
      <c r="BN51" s="83"/>
      <c r="BO51" s="83"/>
      <c r="BP51" s="83"/>
      <c r="BQ51" s="83"/>
      <c r="BR51" s="83"/>
      <c r="BS51" s="83"/>
      <c r="BT51" s="83"/>
      <c r="BU51" s="83"/>
      <c r="BV51" s="83"/>
      <c r="BW51" s="83"/>
      <c r="BX51" s="83"/>
      <c r="BY51" s="83"/>
      <c r="BZ51" s="84"/>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82"/>
      <c r="BM52" s="83"/>
      <c r="BN52" s="83"/>
      <c r="BO52" s="83"/>
      <c r="BP52" s="83"/>
      <c r="BQ52" s="83"/>
      <c r="BR52" s="83"/>
      <c r="BS52" s="83"/>
      <c r="BT52" s="83"/>
      <c r="BU52" s="83"/>
      <c r="BV52" s="83"/>
      <c r="BW52" s="83"/>
      <c r="BX52" s="83"/>
      <c r="BY52" s="83"/>
      <c r="BZ52" s="84"/>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82"/>
      <c r="BM53" s="83"/>
      <c r="BN53" s="83"/>
      <c r="BO53" s="83"/>
      <c r="BP53" s="83"/>
      <c r="BQ53" s="83"/>
      <c r="BR53" s="83"/>
      <c r="BS53" s="83"/>
      <c r="BT53" s="83"/>
      <c r="BU53" s="83"/>
      <c r="BV53" s="83"/>
      <c r="BW53" s="83"/>
      <c r="BX53" s="83"/>
      <c r="BY53" s="83"/>
      <c r="BZ53" s="84"/>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82"/>
      <c r="BM54" s="83"/>
      <c r="BN54" s="83"/>
      <c r="BO54" s="83"/>
      <c r="BP54" s="83"/>
      <c r="BQ54" s="83"/>
      <c r="BR54" s="83"/>
      <c r="BS54" s="83"/>
      <c r="BT54" s="83"/>
      <c r="BU54" s="83"/>
      <c r="BV54" s="83"/>
      <c r="BW54" s="83"/>
      <c r="BX54" s="83"/>
      <c r="BY54" s="83"/>
      <c r="BZ54" s="84"/>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82"/>
      <c r="BM55" s="83"/>
      <c r="BN55" s="83"/>
      <c r="BO55" s="83"/>
      <c r="BP55" s="83"/>
      <c r="BQ55" s="83"/>
      <c r="BR55" s="83"/>
      <c r="BS55" s="83"/>
      <c r="BT55" s="83"/>
      <c r="BU55" s="83"/>
      <c r="BV55" s="83"/>
      <c r="BW55" s="83"/>
      <c r="BX55" s="83"/>
      <c r="BY55" s="83"/>
      <c r="BZ55" s="84"/>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82"/>
      <c r="BM56" s="83"/>
      <c r="BN56" s="83"/>
      <c r="BO56" s="83"/>
      <c r="BP56" s="83"/>
      <c r="BQ56" s="83"/>
      <c r="BR56" s="83"/>
      <c r="BS56" s="83"/>
      <c r="BT56" s="83"/>
      <c r="BU56" s="83"/>
      <c r="BV56" s="83"/>
      <c r="BW56" s="83"/>
      <c r="BX56" s="83"/>
      <c r="BY56" s="83"/>
      <c r="BZ56" s="84"/>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82"/>
      <c r="BM57" s="83"/>
      <c r="BN57" s="83"/>
      <c r="BO57" s="83"/>
      <c r="BP57" s="83"/>
      <c r="BQ57" s="83"/>
      <c r="BR57" s="83"/>
      <c r="BS57" s="83"/>
      <c r="BT57" s="83"/>
      <c r="BU57" s="83"/>
      <c r="BV57" s="83"/>
      <c r="BW57" s="83"/>
      <c r="BX57" s="83"/>
      <c r="BY57" s="83"/>
      <c r="BZ57" s="84"/>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82"/>
      <c r="BM58" s="83"/>
      <c r="BN58" s="83"/>
      <c r="BO58" s="83"/>
      <c r="BP58" s="83"/>
      <c r="BQ58" s="83"/>
      <c r="BR58" s="83"/>
      <c r="BS58" s="83"/>
      <c r="BT58" s="83"/>
      <c r="BU58" s="83"/>
      <c r="BV58" s="83"/>
      <c r="BW58" s="83"/>
      <c r="BX58" s="83"/>
      <c r="BY58" s="83"/>
      <c r="BZ58" s="84"/>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2"/>
      <c r="BM59" s="83"/>
      <c r="BN59" s="83"/>
      <c r="BO59" s="83"/>
      <c r="BP59" s="83"/>
      <c r="BQ59" s="83"/>
      <c r="BR59" s="83"/>
      <c r="BS59" s="83"/>
      <c r="BT59" s="83"/>
      <c r="BU59" s="83"/>
      <c r="BV59" s="83"/>
      <c r="BW59" s="83"/>
      <c r="BX59" s="83"/>
      <c r="BY59" s="83"/>
      <c r="BZ59" s="84"/>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82"/>
      <c r="BM60" s="83"/>
      <c r="BN60" s="83"/>
      <c r="BO60" s="83"/>
      <c r="BP60" s="83"/>
      <c r="BQ60" s="83"/>
      <c r="BR60" s="83"/>
      <c r="BS60" s="83"/>
      <c r="BT60" s="83"/>
      <c r="BU60" s="83"/>
      <c r="BV60" s="83"/>
      <c r="BW60" s="83"/>
      <c r="BX60" s="83"/>
      <c r="BY60" s="83"/>
      <c r="BZ60" s="84"/>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82"/>
      <c r="BM61" s="83"/>
      <c r="BN61" s="83"/>
      <c r="BO61" s="83"/>
      <c r="BP61" s="83"/>
      <c r="BQ61" s="83"/>
      <c r="BR61" s="83"/>
      <c r="BS61" s="83"/>
      <c r="BT61" s="83"/>
      <c r="BU61" s="83"/>
      <c r="BV61" s="83"/>
      <c r="BW61" s="83"/>
      <c r="BX61" s="83"/>
      <c r="BY61" s="83"/>
      <c r="BZ61" s="84"/>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82"/>
      <c r="BM62" s="83"/>
      <c r="BN62" s="83"/>
      <c r="BO62" s="83"/>
      <c r="BP62" s="83"/>
      <c r="BQ62" s="83"/>
      <c r="BR62" s="83"/>
      <c r="BS62" s="83"/>
      <c r="BT62" s="83"/>
      <c r="BU62" s="83"/>
      <c r="BV62" s="83"/>
      <c r="BW62" s="83"/>
      <c r="BX62" s="83"/>
      <c r="BY62" s="83"/>
      <c r="BZ62" s="84"/>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85"/>
      <c r="BM63" s="86"/>
      <c r="BN63" s="86"/>
      <c r="BO63" s="86"/>
      <c r="BP63" s="86"/>
      <c r="BQ63" s="86"/>
      <c r="BR63" s="86"/>
      <c r="BS63" s="86"/>
      <c r="BT63" s="86"/>
      <c r="BU63" s="86"/>
      <c r="BV63" s="86"/>
      <c r="BW63" s="86"/>
      <c r="BX63" s="86"/>
      <c r="BY63" s="86"/>
      <c r="BZ63" s="87"/>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76" t="s">
        <v>37</v>
      </c>
      <c r="BM64" s="77"/>
      <c r="BN64" s="77"/>
      <c r="BO64" s="77"/>
      <c r="BP64" s="77"/>
      <c r="BQ64" s="77"/>
      <c r="BR64" s="77"/>
      <c r="BS64" s="77"/>
      <c r="BT64" s="77"/>
      <c r="BU64" s="77"/>
      <c r="BV64" s="77"/>
      <c r="BW64" s="77"/>
      <c r="BX64" s="77"/>
      <c r="BY64" s="77"/>
      <c r="BZ64" s="78"/>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79"/>
      <c r="BM65" s="80"/>
      <c r="BN65" s="80"/>
      <c r="BO65" s="80"/>
      <c r="BP65" s="80"/>
      <c r="BQ65" s="80"/>
      <c r="BR65" s="80"/>
      <c r="BS65" s="80"/>
      <c r="BT65" s="80"/>
      <c r="BU65" s="80"/>
      <c r="BV65" s="80"/>
      <c r="BW65" s="80"/>
      <c r="BX65" s="80"/>
      <c r="BY65" s="80"/>
      <c r="BZ65" s="81"/>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88" t="s">
        <v>122</v>
      </c>
      <c r="BM66" s="89"/>
      <c r="BN66" s="89"/>
      <c r="BO66" s="89"/>
      <c r="BP66" s="89"/>
      <c r="BQ66" s="89"/>
      <c r="BR66" s="89"/>
      <c r="BS66" s="89"/>
      <c r="BT66" s="89"/>
      <c r="BU66" s="89"/>
      <c r="BV66" s="89"/>
      <c r="BW66" s="89"/>
      <c r="BX66" s="89"/>
      <c r="BY66" s="89"/>
      <c r="BZ66" s="9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88"/>
      <c r="BM67" s="89"/>
      <c r="BN67" s="89"/>
      <c r="BO67" s="89"/>
      <c r="BP67" s="89"/>
      <c r="BQ67" s="89"/>
      <c r="BR67" s="89"/>
      <c r="BS67" s="89"/>
      <c r="BT67" s="89"/>
      <c r="BU67" s="89"/>
      <c r="BV67" s="89"/>
      <c r="BW67" s="89"/>
      <c r="BX67" s="89"/>
      <c r="BY67" s="89"/>
      <c r="BZ67" s="9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88"/>
      <c r="BM68" s="89"/>
      <c r="BN68" s="89"/>
      <c r="BO68" s="89"/>
      <c r="BP68" s="89"/>
      <c r="BQ68" s="89"/>
      <c r="BR68" s="89"/>
      <c r="BS68" s="89"/>
      <c r="BT68" s="89"/>
      <c r="BU68" s="89"/>
      <c r="BV68" s="89"/>
      <c r="BW68" s="89"/>
      <c r="BX68" s="89"/>
      <c r="BY68" s="89"/>
      <c r="BZ68" s="9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88"/>
      <c r="BM69" s="89"/>
      <c r="BN69" s="89"/>
      <c r="BO69" s="89"/>
      <c r="BP69" s="89"/>
      <c r="BQ69" s="89"/>
      <c r="BR69" s="89"/>
      <c r="BS69" s="89"/>
      <c r="BT69" s="89"/>
      <c r="BU69" s="89"/>
      <c r="BV69" s="89"/>
      <c r="BW69" s="89"/>
      <c r="BX69" s="89"/>
      <c r="BY69" s="89"/>
      <c r="BZ69" s="9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88"/>
      <c r="BM70" s="89"/>
      <c r="BN70" s="89"/>
      <c r="BO70" s="89"/>
      <c r="BP70" s="89"/>
      <c r="BQ70" s="89"/>
      <c r="BR70" s="89"/>
      <c r="BS70" s="89"/>
      <c r="BT70" s="89"/>
      <c r="BU70" s="89"/>
      <c r="BV70" s="89"/>
      <c r="BW70" s="89"/>
      <c r="BX70" s="89"/>
      <c r="BY70" s="89"/>
      <c r="BZ70" s="9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88"/>
      <c r="BM71" s="89"/>
      <c r="BN71" s="89"/>
      <c r="BO71" s="89"/>
      <c r="BP71" s="89"/>
      <c r="BQ71" s="89"/>
      <c r="BR71" s="89"/>
      <c r="BS71" s="89"/>
      <c r="BT71" s="89"/>
      <c r="BU71" s="89"/>
      <c r="BV71" s="89"/>
      <c r="BW71" s="89"/>
      <c r="BX71" s="89"/>
      <c r="BY71" s="89"/>
      <c r="BZ71" s="9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88"/>
      <c r="BM72" s="89"/>
      <c r="BN72" s="89"/>
      <c r="BO72" s="89"/>
      <c r="BP72" s="89"/>
      <c r="BQ72" s="89"/>
      <c r="BR72" s="89"/>
      <c r="BS72" s="89"/>
      <c r="BT72" s="89"/>
      <c r="BU72" s="89"/>
      <c r="BV72" s="89"/>
      <c r="BW72" s="89"/>
      <c r="BX72" s="89"/>
      <c r="BY72" s="89"/>
      <c r="BZ72" s="9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88"/>
      <c r="BM73" s="89"/>
      <c r="BN73" s="89"/>
      <c r="BO73" s="89"/>
      <c r="BP73" s="89"/>
      <c r="BQ73" s="89"/>
      <c r="BR73" s="89"/>
      <c r="BS73" s="89"/>
      <c r="BT73" s="89"/>
      <c r="BU73" s="89"/>
      <c r="BV73" s="89"/>
      <c r="BW73" s="89"/>
      <c r="BX73" s="89"/>
      <c r="BY73" s="89"/>
      <c r="BZ73" s="9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88"/>
      <c r="BM74" s="89"/>
      <c r="BN74" s="89"/>
      <c r="BO74" s="89"/>
      <c r="BP74" s="89"/>
      <c r="BQ74" s="89"/>
      <c r="BR74" s="89"/>
      <c r="BS74" s="89"/>
      <c r="BT74" s="89"/>
      <c r="BU74" s="89"/>
      <c r="BV74" s="89"/>
      <c r="BW74" s="89"/>
      <c r="BX74" s="89"/>
      <c r="BY74" s="89"/>
      <c r="BZ74" s="9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88"/>
      <c r="BM75" s="89"/>
      <c r="BN75" s="89"/>
      <c r="BO75" s="89"/>
      <c r="BP75" s="89"/>
      <c r="BQ75" s="89"/>
      <c r="BR75" s="89"/>
      <c r="BS75" s="89"/>
      <c r="BT75" s="89"/>
      <c r="BU75" s="89"/>
      <c r="BV75" s="89"/>
      <c r="BW75" s="89"/>
      <c r="BX75" s="89"/>
      <c r="BY75" s="89"/>
      <c r="BZ75" s="9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88"/>
      <c r="BM76" s="89"/>
      <c r="BN76" s="89"/>
      <c r="BO76" s="89"/>
      <c r="BP76" s="89"/>
      <c r="BQ76" s="89"/>
      <c r="BR76" s="89"/>
      <c r="BS76" s="89"/>
      <c r="BT76" s="89"/>
      <c r="BU76" s="89"/>
      <c r="BV76" s="89"/>
      <c r="BW76" s="89"/>
      <c r="BX76" s="89"/>
      <c r="BY76" s="89"/>
      <c r="BZ76" s="9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88"/>
      <c r="BM77" s="89"/>
      <c r="BN77" s="89"/>
      <c r="BO77" s="89"/>
      <c r="BP77" s="89"/>
      <c r="BQ77" s="89"/>
      <c r="BR77" s="89"/>
      <c r="BS77" s="89"/>
      <c r="BT77" s="89"/>
      <c r="BU77" s="89"/>
      <c r="BV77" s="89"/>
      <c r="BW77" s="89"/>
      <c r="BX77" s="89"/>
      <c r="BY77" s="89"/>
      <c r="BZ77" s="9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88"/>
      <c r="BM78" s="89"/>
      <c r="BN78" s="89"/>
      <c r="BO78" s="89"/>
      <c r="BP78" s="89"/>
      <c r="BQ78" s="89"/>
      <c r="BR78" s="89"/>
      <c r="BS78" s="89"/>
      <c r="BT78" s="89"/>
      <c r="BU78" s="89"/>
      <c r="BV78" s="89"/>
      <c r="BW78" s="89"/>
      <c r="BX78" s="89"/>
      <c r="BY78" s="89"/>
      <c r="BZ78" s="90"/>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88"/>
      <c r="BM79" s="89"/>
      <c r="BN79" s="89"/>
      <c r="BO79" s="89"/>
      <c r="BP79" s="89"/>
      <c r="BQ79" s="89"/>
      <c r="BR79" s="89"/>
      <c r="BS79" s="89"/>
      <c r="BT79" s="89"/>
      <c r="BU79" s="89"/>
      <c r="BV79" s="89"/>
      <c r="BW79" s="89"/>
      <c r="BX79" s="89"/>
      <c r="BY79" s="89"/>
      <c r="BZ79" s="90"/>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88"/>
      <c r="BM80" s="89"/>
      <c r="BN80" s="89"/>
      <c r="BO80" s="89"/>
      <c r="BP80" s="89"/>
      <c r="BQ80" s="89"/>
      <c r="BR80" s="89"/>
      <c r="BS80" s="89"/>
      <c r="BT80" s="89"/>
      <c r="BU80" s="89"/>
      <c r="BV80" s="89"/>
      <c r="BW80" s="89"/>
      <c r="BX80" s="89"/>
      <c r="BY80" s="89"/>
      <c r="BZ80" s="9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88"/>
      <c r="BM81" s="89"/>
      <c r="BN81" s="89"/>
      <c r="BO81" s="89"/>
      <c r="BP81" s="89"/>
      <c r="BQ81" s="89"/>
      <c r="BR81" s="89"/>
      <c r="BS81" s="89"/>
      <c r="BT81" s="89"/>
      <c r="BU81" s="89"/>
      <c r="BV81" s="89"/>
      <c r="BW81" s="89"/>
      <c r="BX81" s="89"/>
      <c r="BY81" s="89"/>
      <c r="BZ81" s="9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91"/>
      <c r="BM82" s="92"/>
      <c r="BN82" s="92"/>
      <c r="BO82" s="92"/>
      <c r="BP82" s="92"/>
      <c r="BQ82" s="92"/>
      <c r="BR82" s="92"/>
      <c r="BS82" s="92"/>
      <c r="BT82" s="92"/>
      <c r="BU82" s="92"/>
      <c r="BV82" s="92"/>
      <c r="BW82" s="92"/>
      <c r="BX82" s="92"/>
      <c r="BY82" s="92"/>
      <c r="BZ82" s="9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【559.52】</v>
      </c>
      <c r="I86" s="26" t="str">
        <f>データ!CA6</f>
        <v>【52.20】</v>
      </c>
      <c r="J86" s="26" t="str">
        <f>データ!CL6</f>
        <v>【295.20】</v>
      </c>
      <c r="K86" s="26" t="str">
        <f>データ!CW6</f>
        <v>【122.90】</v>
      </c>
      <c r="L86" s="26" t="str">
        <f>データ!DH6</f>
        <v>【81.31】</v>
      </c>
      <c r="M86" s="26" t="s">
        <v>55</v>
      </c>
      <c r="N86" s="26" t="s">
        <v>55</v>
      </c>
      <c r="O86" s="26" t="str">
        <f>データ!EO6</f>
        <v>【-】</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95" t="s">
        <v>65</v>
      </c>
      <c r="I3" s="96"/>
      <c r="J3" s="96"/>
      <c r="K3" s="96"/>
      <c r="L3" s="96"/>
      <c r="M3" s="96"/>
      <c r="N3" s="96"/>
      <c r="O3" s="96"/>
      <c r="P3" s="96"/>
      <c r="Q3" s="96"/>
      <c r="R3" s="96"/>
      <c r="S3" s="96"/>
      <c r="T3" s="96"/>
      <c r="U3" s="96"/>
      <c r="V3" s="96"/>
      <c r="W3" s="96"/>
      <c r="X3" s="97"/>
      <c r="Y3" s="101" t="s">
        <v>66</v>
      </c>
      <c r="Z3" s="94"/>
      <c r="AA3" s="94"/>
      <c r="AB3" s="94"/>
      <c r="AC3" s="94"/>
      <c r="AD3" s="94"/>
      <c r="AE3" s="94"/>
      <c r="AF3" s="94"/>
      <c r="AG3" s="94"/>
      <c r="AH3" s="94"/>
      <c r="AI3" s="94"/>
      <c r="AJ3" s="94"/>
      <c r="AK3" s="94"/>
      <c r="AL3" s="94"/>
      <c r="AM3" s="94"/>
      <c r="AN3" s="94"/>
      <c r="AO3" s="94"/>
      <c r="AP3" s="94"/>
      <c r="AQ3" s="94"/>
      <c r="AR3" s="94"/>
      <c r="AS3" s="94"/>
      <c r="AT3" s="94"/>
      <c r="AU3" s="94"/>
      <c r="AV3" s="94"/>
      <c r="AW3" s="94"/>
      <c r="AX3" s="94"/>
      <c r="AY3" s="94"/>
      <c r="AZ3" s="94"/>
      <c r="BA3" s="94"/>
      <c r="BB3" s="94"/>
      <c r="BC3" s="94"/>
      <c r="BD3" s="94"/>
      <c r="BE3" s="94"/>
      <c r="BF3" s="94"/>
      <c r="BG3" s="94"/>
      <c r="BH3" s="94"/>
      <c r="BI3" s="94"/>
      <c r="BJ3" s="94"/>
      <c r="BK3" s="94"/>
      <c r="BL3" s="94"/>
      <c r="BM3" s="94"/>
      <c r="BN3" s="94"/>
      <c r="BO3" s="94"/>
      <c r="BP3" s="94"/>
      <c r="BQ3" s="94"/>
      <c r="BR3" s="94"/>
      <c r="BS3" s="94"/>
      <c r="BT3" s="94"/>
      <c r="BU3" s="94"/>
      <c r="BV3" s="94"/>
      <c r="BW3" s="94"/>
      <c r="BX3" s="94"/>
      <c r="BY3" s="94"/>
      <c r="BZ3" s="94"/>
      <c r="CA3" s="94"/>
      <c r="CB3" s="94"/>
      <c r="CC3" s="94"/>
      <c r="CD3" s="94"/>
      <c r="CE3" s="94"/>
      <c r="CF3" s="94"/>
      <c r="CG3" s="94"/>
      <c r="CH3" s="94"/>
      <c r="CI3" s="94"/>
      <c r="CJ3" s="94"/>
      <c r="CK3" s="94"/>
      <c r="CL3" s="94"/>
      <c r="CM3" s="94"/>
      <c r="CN3" s="94"/>
      <c r="CO3" s="94"/>
      <c r="CP3" s="94"/>
      <c r="CQ3" s="94"/>
      <c r="CR3" s="94"/>
      <c r="CS3" s="94"/>
      <c r="CT3" s="94"/>
      <c r="CU3" s="94"/>
      <c r="CV3" s="94"/>
      <c r="CW3" s="94"/>
      <c r="CX3" s="94"/>
      <c r="CY3" s="94"/>
      <c r="CZ3" s="94"/>
      <c r="DA3" s="94"/>
      <c r="DB3" s="94"/>
      <c r="DC3" s="94"/>
      <c r="DD3" s="94"/>
      <c r="DE3" s="94"/>
      <c r="DF3" s="94"/>
      <c r="DG3" s="94"/>
      <c r="DH3" s="94"/>
      <c r="DI3" s="94" t="s">
        <v>67</v>
      </c>
      <c r="DJ3" s="94"/>
      <c r="DK3" s="94"/>
      <c r="DL3" s="94"/>
      <c r="DM3" s="94"/>
      <c r="DN3" s="94"/>
      <c r="DO3" s="94"/>
      <c r="DP3" s="94"/>
      <c r="DQ3" s="94"/>
      <c r="DR3" s="94"/>
      <c r="DS3" s="94"/>
      <c r="DT3" s="94"/>
      <c r="DU3" s="94"/>
      <c r="DV3" s="94"/>
      <c r="DW3" s="94"/>
      <c r="DX3" s="94"/>
      <c r="DY3" s="94"/>
      <c r="DZ3" s="94"/>
      <c r="EA3" s="94"/>
      <c r="EB3" s="94"/>
      <c r="EC3" s="94"/>
      <c r="ED3" s="94"/>
      <c r="EE3" s="94"/>
      <c r="EF3" s="94"/>
      <c r="EG3" s="94"/>
      <c r="EH3" s="94"/>
      <c r="EI3" s="94"/>
      <c r="EJ3" s="94"/>
      <c r="EK3" s="94"/>
      <c r="EL3" s="94"/>
      <c r="EM3" s="94"/>
      <c r="EN3" s="94"/>
      <c r="EO3" s="94"/>
    </row>
    <row r="4" spans="1:145">
      <c r="A4" s="28" t="s">
        <v>68</v>
      </c>
      <c r="B4" s="30"/>
      <c r="C4" s="30"/>
      <c r="D4" s="30"/>
      <c r="E4" s="30"/>
      <c r="F4" s="30"/>
      <c r="G4" s="30"/>
      <c r="H4" s="98"/>
      <c r="I4" s="99"/>
      <c r="J4" s="99"/>
      <c r="K4" s="99"/>
      <c r="L4" s="99"/>
      <c r="M4" s="99"/>
      <c r="N4" s="99"/>
      <c r="O4" s="99"/>
      <c r="P4" s="99"/>
      <c r="Q4" s="99"/>
      <c r="R4" s="99"/>
      <c r="S4" s="99"/>
      <c r="T4" s="99"/>
      <c r="U4" s="99"/>
      <c r="V4" s="99"/>
      <c r="W4" s="99"/>
      <c r="X4" s="100"/>
      <c r="Y4" s="94" t="s">
        <v>69</v>
      </c>
      <c r="Z4" s="94"/>
      <c r="AA4" s="94"/>
      <c r="AB4" s="94"/>
      <c r="AC4" s="94"/>
      <c r="AD4" s="94"/>
      <c r="AE4" s="94"/>
      <c r="AF4" s="94"/>
      <c r="AG4" s="94"/>
      <c r="AH4" s="94"/>
      <c r="AI4" s="94"/>
      <c r="AJ4" s="94" t="s">
        <v>70</v>
      </c>
      <c r="AK4" s="94"/>
      <c r="AL4" s="94"/>
      <c r="AM4" s="94"/>
      <c r="AN4" s="94"/>
      <c r="AO4" s="94"/>
      <c r="AP4" s="94"/>
      <c r="AQ4" s="94"/>
      <c r="AR4" s="94"/>
      <c r="AS4" s="94"/>
      <c r="AT4" s="94"/>
      <c r="AU4" s="94" t="s">
        <v>71</v>
      </c>
      <c r="AV4" s="94"/>
      <c r="AW4" s="94"/>
      <c r="AX4" s="94"/>
      <c r="AY4" s="94"/>
      <c r="AZ4" s="94"/>
      <c r="BA4" s="94"/>
      <c r="BB4" s="94"/>
      <c r="BC4" s="94"/>
      <c r="BD4" s="94"/>
      <c r="BE4" s="94"/>
      <c r="BF4" s="94" t="s">
        <v>72</v>
      </c>
      <c r="BG4" s="94"/>
      <c r="BH4" s="94"/>
      <c r="BI4" s="94"/>
      <c r="BJ4" s="94"/>
      <c r="BK4" s="94"/>
      <c r="BL4" s="94"/>
      <c r="BM4" s="94"/>
      <c r="BN4" s="94"/>
      <c r="BO4" s="94"/>
      <c r="BP4" s="94"/>
      <c r="BQ4" s="94" t="s">
        <v>73</v>
      </c>
      <c r="BR4" s="94"/>
      <c r="BS4" s="94"/>
      <c r="BT4" s="94"/>
      <c r="BU4" s="94"/>
      <c r="BV4" s="94"/>
      <c r="BW4" s="94"/>
      <c r="BX4" s="94"/>
      <c r="BY4" s="94"/>
      <c r="BZ4" s="94"/>
      <c r="CA4" s="94"/>
      <c r="CB4" s="94" t="s">
        <v>74</v>
      </c>
      <c r="CC4" s="94"/>
      <c r="CD4" s="94"/>
      <c r="CE4" s="94"/>
      <c r="CF4" s="94"/>
      <c r="CG4" s="94"/>
      <c r="CH4" s="94"/>
      <c r="CI4" s="94"/>
      <c r="CJ4" s="94"/>
      <c r="CK4" s="94"/>
      <c r="CL4" s="94"/>
      <c r="CM4" s="94" t="s">
        <v>75</v>
      </c>
      <c r="CN4" s="94"/>
      <c r="CO4" s="94"/>
      <c r="CP4" s="94"/>
      <c r="CQ4" s="94"/>
      <c r="CR4" s="94"/>
      <c r="CS4" s="94"/>
      <c r="CT4" s="94"/>
      <c r="CU4" s="94"/>
      <c r="CV4" s="94"/>
      <c r="CW4" s="94"/>
      <c r="CX4" s="94" t="s">
        <v>76</v>
      </c>
      <c r="CY4" s="94"/>
      <c r="CZ4" s="94"/>
      <c r="DA4" s="94"/>
      <c r="DB4" s="94"/>
      <c r="DC4" s="94"/>
      <c r="DD4" s="94"/>
      <c r="DE4" s="94"/>
      <c r="DF4" s="94"/>
      <c r="DG4" s="94"/>
      <c r="DH4" s="94"/>
      <c r="DI4" s="94" t="s">
        <v>77</v>
      </c>
      <c r="DJ4" s="94"/>
      <c r="DK4" s="94"/>
      <c r="DL4" s="94"/>
      <c r="DM4" s="94"/>
      <c r="DN4" s="94"/>
      <c r="DO4" s="94"/>
      <c r="DP4" s="94"/>
      <c r="DQ4" s="94"/>
      <c r="DR4" s="94"/>
      <c r="DS4" s="94"/>
      <c r="DT4" s="94" t="s">
        <v>78</v>
      </c>
      <c r="DU4" s="94"/>
      <c r="DV4" s="94"/>
      <c r="DW4" s="94"/>
      <c r="DX4" s="94"/>
      <c r="DY4" s="94"/>
      <c r="DZ4" s="94"/>
      <c r="EA4" s="94"/>
      <c r="EB4" s="94"/>
      <c r="EC4" s="94"/>
      <c r="ED4" s="94"/>
      <c r="EE4" s="94" t="s">
        <v>79</v>
      </c>
      <c r="EF4" s="94"/>
      <c r="EG4" s="94"/>
      <c r="EH4" s="94"/>
      <c r="EI4" s="94"/>
      <c r="EJ4" s="94"/>
      <c r="EK4" s="94"/>
      <c r="EL4" s="94"/>
      <c r="EM4" s="94"/>
      <c r="EN4" s="94"/>
      <c r="EO4" s="94"/>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62049</v>
      </c>
      <c r="D6" s="33">
        <f t="shared" si="3"/>
        <v>47</v>
      </c>
      <c r="E6" s="33">
        <f t="shared" si="3"/>
        <v>18</v>
      </c>
      <c r="F6" s="33">
        <f t="shared" si="3"/>
        <v>1</v>
      </c>
      <c r="G6" s="33">
        <f t="shared" si="3"/>
        <v>0</v>
      </c>
      <c r="H6" s="33" t="str">
        <f t="shared" si="3"/>
        <v>山形県　酒田市</v>
      </c>
      <c r="I6" s="33" t="str">
        <f t="shared" si="3"/>
        <v>法非適用</v>
      </c>
      <c r="J6" s="33" t="str">
        <f t="shared" si="3"/>
        <v>下水道事業</v>
      </c>
      <c r="K6" s="33" t="str">
        <f t="shared" si="3"/>
        <v>個別排水処理</v>
      </c>
      <c r="L6" s="33" t="str">
        <f t="shared" si="3"/>
        <v>L3</v>
      </c>
      <c r="M6" s="33">
        <f t="shared" si="3"/>
        <v>0</v>
      </c>
      <c r="N6" s="34" t="str">
        <f t="shared" si="3"/>
        <v>-</v>
      </c>
      <c r="O6" s="34" t="str">
        <f t="shared" si="3"/>
        <v>該当数値なし</v>
      </c>
      <c r="P6" s="34">
        <f t="shared" si="3"/>
        <v>0.18</v>
      </c>
      <c r="Q6" s="34">
        <f t="shared" si="3"/>
        <v>100</v>
      </c>
      <c r="R6" s="34">
        <f t="shared" si="3"/>
        <v>3267</v>
      </c>
      <c r="S6" s="34">
        <f t="shared" si="3"/>
        <v>105468</v>
      </c>
      <c r="T6" s="34">
        <f t="shared" si="3"/>
        <v>602.97</v>
      </c>
      <c r="U6" s="34">
        <f t="shared" si="3"/>
        <v>174.91</v>
      </c>
      <c r="V6" s="34">
        <f t="shared" si="3"/>
        <v>193</v>
      </c>
      <c r="W6" s="34">
        <f t="shared" si="3"/>
        <v>1.55</v>
      </c>
      <c r="X6" s="34">
        <f t="shared" si="3"/>
        <v>124.52</v>
      </c>
      <c r="Y6" s="35">
        <f>IF(Y7="",NA(),Y7)</f>
        <v>73.290000000000006</v>
      </c>
      <c r="Z6" s="35">
        <f t="shared" ref="Z6:AH6" si="4">IF(Z7="",NA(),Z7)</f>
        <v>75.08</v>
      </c>
      <c r="AA6" s="35">
        <f t="shared" si="4"/>
        <v>72.69</v>
      </c>
      <c r="AB6" s="35">
        <f t="shared" si="4"/>
        <v>72.73</v>
      </c>
      <c r="AC6" s="35">
        <f t="shared" si="4"/>
        <v>71.58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862.78</v>
      </c>
      <c r="BL6" s="35">
        <f t="shared" si="7"/>
        <v>803.29</v>
      </c>
      <c r="BM6" s="35">
        <f t="shared" si="7"/>
        <v>760.12</v>
      </c>
      <c r="BN6" s="35">
        <f t="shared" si="7"/>
        <v>492.59</v>
      </c>
      <c r="BO6" s="35">
        <f t="shared" si="7"/>
        <v>503.8</v>
      </c>
      <c r="BP6" s="34" t="str">
        <f>IF(BP7="","",IF(BP7="-","【-】","【"&amp;SUBSTITUTE(TEXT(BP7,"#,##0.00"),"-","△")&amp;"】"))</f>
        <v>【559.52】</v>
      </c>
      <c r="BQ6" s="35">
        <f>IF(BQ7="",NA(),BQ7)</f>
        <v>64.010000000000005</v>
      </c>
      <c r="BR6" s="35">
        <f t="shared" ref="BR6:BZ6" si="8">IF(BR7="",NA(),BR7)</f>
        <v>69.760000000000005</v>
      </c>
      <c r="BS6" s="35">
        <f t="shared" si="8"/>
        <v>63.92</v>
      </c>
      <c r="BT6" s="35">
        <f t="shared" si="8"/>
        <v>66.56</v>
      </c>
      <c r="BU6" s="35">
        <f t="shared" si="8"/>
        <v>57.69</v>
      </c>
      <c r="BV6" s="35">
        <f t="shared" si="8"/>
        <v>54.55</v>
      </c>
      <c r="BW6" s="35">
        <f t="shared" si="8"/>
        <v>56.63</v>
      </c>
      <c r="BX6" s="35">
        <f t="shared" si="8"/>
        <v>50.17</v>
      </c>
      <c r="BY6" s="35">
        <f t="shared" si="8"/>
        <v>46.53</v>
      </c>
      <c r="BZ6" s="35">
        <f t="shared" si="8"/>
        <v>51.58</v>
      </c>
      <c r="CA6" s="34" t="str">
        <f>IF(CA7="","",IF(CA7="-","【-】","【"&amp;SUBSTITUTE(TEXT(CA7,"#,##0.00"),"-","△")&amp;"】"))</f>
        <v>【52.20】</v>
      </c>
      <c r="CB6" s="35">
        <f>IF(CB7="",NA(),CB7)</f>
        <v>252.63</v>
      </c>
      <c r="CC6" s="35">
        <f t="shared" ref="CC6:CK6" si="9">IF(CC7="",NA(),CC7)</f>
        <v>241.45</v>
      </c>
      <c r="CD6" s="35">
        <f t="shared" si="9"/>
        <v>265.95999999999998</v>
      </c>
      <c r="CE6" s="35">
        <f t="shared" si="9"/>
        <v>264.05</v>
      </c>
      <c r="CF6" s="35">
        <f t="shared" si="9"/>
        <v>275.01</v>
      </c>
      <c r="CG6" s="35">
        <f t="shared" si="9"/>
        <v>275.64999999999998</v>
      </c>
      <c r="CH6" s="35">
        <f t="shared" si="9"/>
        <v>272.66000000000003</v>
      </c>
      <c r="CI6" s="35">
        <f t="shared" si="9"/>
        <v>329.08</v>
      </c>
      <c r="CJ6" s="35">
        <f t="shared" si="9"/>
        <v>373.71</v>
      </c>
      <c r="CK6" s="35">
        <f t="shared" si="9"/>
        <v>333.58</v>
      </c>
      <c r="CL6" s="34" t="str">
        <f>IF(CL7="","",IF(CL7="-","【-】","【"&amp;SUBSTITUTE(TEXT(CL7,"#,##0.00"),"-","△")&amp;"】"))</f>
        <v>【295.20】</v>
      </c>
      <c r="CM6" s="35">
        <f>IF(CM7="",NA(),CM7)</f>
        <v>21.07</v>
      </c>
      <c r="CN6" s="35">
        <f t="shared" ref="CN6:CV6" si="10">IF(CN7="",NA(),CN7)</f>
        <v>21.07</v>
      </c>
      <c r="CO6" s="35">
        <f t="shared" si="10"/>
        <v>20.66</v>
      </c>
      <c r="CP6" s="35">
        <f t="shared" si="10"/>
        <v>55.56</v>
      </c>
      <c r="CQ6" s="35">
        <f t="shared" si="10"/>
        <v>54.44</v>
      </c>
      <c r="CR6" s="35">
        <f t="shared" si="10"/>
        <v>58.58</v>
      </c>
      <c r="CS6" s="35">
        <f t="shared" si="10"/>
        <v>58.82</v>
      </c>
      <c r="CT6" s="35">
        <f t="shared" si="10"/>
        <v>51.54</v>
      </c>
      <c r="CU6" s="35">
        <f t="shared" si="10"/>
        <v>44.84</v>
      </c>
      <c r="CV6" s="35">
        <f t="shared" si="10"/>
        <v>41.51</v>
      </c>
      <c r="CW6" s="34" t="str">
        <f>IF(CW7="","",IF(CW7="-","【-】","【"&amp;SUBSTITUTE(TEXT(CW7,"#,##0.00"),"-","△")&amp;"】"))</f>
        <v>【122.90】</v>
      </c>
      <c r="CX6" s="35">
        <f>IF(CX7="",NA(),CX7)</f>
        <v>100</v>
      </c>
      <c r="CY6" s="35">
        <f t="shared" ref="CY6:DG6" si="11">IF(CY7="",NA(),CY7)</f>
        <v>100</v>
      </c>
      <c r="CZ6" s="35">
        <f t="shared" si="11"/>
        <v>100</v>
      </c>
      <c r="DA6" s="35">
        <f t="shared" si="11"/>
        <v>100</v>
      </c>
      <c r="DB6" s="35">
        <f t="shared" si="11"/>
        <v>100</v>
      </c>
      <c r="DC6" s="35">
        <f t="shared" si="11"/>
        <v>72.31</v>
      </c>
      <c r="DD6" s="35">
        <f t="shared" si="11"/>
        <v>71.760000000000005</v>
      </c>
      <c r="DE6" s="35">
        <f t="shared" si="11"/>
        <v>71.599999999999994</v>
      </c>
      <c r="DF6" s="35">
        <f t="shared" si="11"/>
        <v>67.86</v>
      </c>
      <c r="DG6" s="35">
        <f t="shared" si="11"/>
        <v>68.72</v>
      </c>
      <c r="DH6" s="34" t="str">
        <f>IF(DH7="","",IF(DH7="-","【-】","【"&amp;SUBSTITUTE(TEXT(DH7,"#,##0.00"),"-","△")&amp;"】"))</f>
        <v>【81.31】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c r="A7" s="28"/>
      <c r="B7" s="37">
        <v>2016</v>
      </c>
      <c r="C7" s="37">
        <v>62049</v>
      </c>
      <c r="D7" s="37">
        <v>47</v>
      </c>
      <c r="E7" s="37">
        <v>18</v>
      </c>
      <c r="F7" s="37">
        <v>1</v>
      </c>
      <c r="G7" s="37">
        <v>0</v>
      </c>
      <c r="H7" s="37" t="s">
        <v>109</v>
      </c>
      <c r="I7" s="37" t="s">
        <v>110</v>
      </c>
      <c r="J7" s="37" t="s">
        <v>111</v>
      </c>
      <c r="K7" s="37" t="s">
        <v>112</v>
      </c>
      <c r="L7" s="37" t="s">
        <v>113</v>
      </c>
      <c r="M7" s="37"/>
      <c r="N7" s="38" t="s">
        <v>114</v>
      </c>
      <c r="O7" s="38" t="s">
        <v>115</v>
      </c>
      <c r="P7" s="38">
        <v>0.18</v>
      </c>
      <c r="Q7" s="38">
        <v>100</v>
      </c>
      <c r="R7" s="38">
        <v>3267</v>
      </c>
      <c r="S7" s="38">
        <v>105468</v>
      </c>
      <c r="T7" s="38">
        <v>602.97</v>
      </c>
      <c r="U7" s="38">
        <v>174.91</v>
      </c>
      <c r="V7" s="38">
        <v>193</v>
      </c>
      <c r="W7" s="38">
        <v>1.55</v>
      </c>
      <c r="X7" s="38">
        <v>124.52</v>
      </c>
      <c r="Y7" s="38">
        <v>73.290000000000006</v>
      </c>
      <c r="Z7" s="38">
        <v>75.08</v>
      </c>
      <c r="AA7" s="38">
        <v>72.69</v>
      </c>
      <c r="AB7" s="38">
        <v>72.73</v>
      </c>
      <c r="AC7" s="38">
        <v>71.58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862.78</v>
      </c>
      <c r="BL7" s="38">
        <v>803.29</v>
      </c>
      <c r="BM7" s="38">
        <v>760.12</v>
      </c>
      <c r="BN7" s="38">
        <v>492.59</v>
      </c>
      <c r="BO7" s="38">
        <v>503.8</v>
      </c>
      <c r="BP7" s="38">
        <v>559.52</v>
      </c>
      <c r="BQ7" s="38">
        <v>64.010000000000005</v>
      </c>
      <c r="BR7" s="38">
        <v>69.760000000000005</v>
      </c>
      <c r="BS7" s="38">
        <v>63.92</v>
      </c>
      <c r="BT7" s="38">
        <v>66.56</v>
      </c>
      <c r="BU7" s="38">
        <v>57.69</v>
      </c>
      <c r="BV7" s="38">
        <v>54.55</v>
      </c>
      <c r="BW7" s="38">
        <v>56.63</v>
      </c>
      <c r="BX7" s="38">
        <v>50.17</v>
      </c>
      <c r="BY7" s="38">
        <v>46.53</v>
      </c>
      <c r="BZ7" s="38">
        <v>51.58</v>
      </c>
      <c r="CA7" s="38">
        <v>52.2</v>
      </c>
      <c r="CB7" s="38">
        <v>252.63</v>
      </c>
      <c r="CC7" s="38">
        <v>241.45</v>
      </c>
      <c r="CD7" s="38">
        <v>265.95999999999998</v>
      </c>
      <c r="CE7" s="38">
        <v>264.05</v>
      </c>
      <c r="CF7" s="38">
        <v>275.01</v>
      </c>
      <c r="CG7" s="38">
        <v>275.64999999999998</v>
      </c>
      <c r="CH7" s="38">
        <v>272.66000000000003</v>
      </c>
      <c r="CI7" s="38">
        <v>329.08</v>
      </c>
      <c r="CJ7" s="38">
        <v>373.71</v>
      </c>
      <c r="CK7" s="38">
        <v>333.58</v>
      </c>
      <c r="CL7" s="38">
        <v>295.2</v>
      </c>
      <c r="CM7" s="38">
        <v>21.07</v>
      </c>
      <c r="CN7" s="38">
        <v>21.07</v>
      </c>
      <c r="CO7" s="38">
        <v>20.66</v>
      </c>
      <c r="CP7" s="38">
        <v>55.56</v>
      </c>
      <c r="CQ7" s="38">
        <v>54.44</v>
      </c>
      <c r="CR7" s="38">
        <v>58.58</v>
      </c>
      <c r="CS7" s="38">
        <v>58.82</v>
      </c>
      <c r="CT7" s="38">
        <v>51.54</v>
      </c>
      <c r="CU7" s="38">
        <v>44.84</v>
      </c>
      <c r="CV7" s="38">
        <v>41.51</v>
      </c>
      <c r="CW7" s="38">
        <v>122.9</v>
      </c>
      <c r="CX7" s="38">
        <v>100</v>
      </c>
      <c r="CY7" s="38">
        <v>100</v>
      </c>
      <c r="CZ7" s="38">
        <v>100</v>
      </c>
      <c r="DA7" s="38">
        <v>100</v>
      </c>
      <c r="DB7" s="38">
        <v>100</v>
      </c>
      <c r="DC7" s="38">
        <v>72.31</v>
      </c>
      <c r="DD7" s="38">
        <v>71.760000000000005</v>
      </c>
      <c r="DE7" s="38">
        <v>71.599999999999994</v>
      </c>
      <c r="DF7" s="38">
        <v>67.86</v>
      </c>
      <c r="DG7" s="38">
        <v>68.72</v>
      </c>
      <c r="DH7" s="38">
        <v>81.31</v>
      </c>
      <c r="DI7" s="38"/>
      <c r="DJ7" s="38"/>
      <c r="DK7" s="38"/>
      <c r="DL7" s="38"/>
      <c r="DM7" s="38"/>
      <c r="DN7" s="38"/>
      <c r="DO7" s="38"/>
      <c r="DP7" s="38"/>
      <c r="DQ7" s="38"/>
      <c r="DR7" s="38"/>
      <c r="DS7" s="38"/>
      <c r="DT7" s="38"/>
      <c r="DU7" s="38"/>
      <c r="DV7" s="38"/>
      <c r="DW7" s="38"/>
      <c r="DX7" s="38"/>
      <c r="DY7" s="38"/>
      <c r="DZ7" s="38"/>
      <c r="EA7" s="38"/>
      <c r="EB7" s="38"/>
      <c r="EC7" s="38"/>
      <c r="ED7" s="38"/>
      <c r="EE7" s="38" t="s">
        <v>114</v>
      </c>
      <c r="EF7" s="38" t="s">
        <v>114</v>
      </c>
      <c r="EG7" s="38" t="s">
        <v>114</v>
      </c>
      <c r="EH7" s="38" t="s">
        <v>114</v>
      </c>
      <c r="EI7" s="38" t="s">
        <v>114</v>
      </c>
      <c r="EJ7" s="38" t="s">
        <v>114</v>
      </c>
      <c r="EK7" s="38" t="s">
        <v>114</v>
      </c>
      <c r="EL7" s="38" t="s">
        <v>114</v>
      </c>
      <c r="EM7" s="38" t="s">
        <v>114</v>
      </c>
      <c r="EN7" s="38" t="s">
        <v>114</v>
      </c>
      <c r="EO7" s="38" t="s">
        <v>114</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2018-02-20T07:56:01Z</cp:lastPrinted>
  <dcterms:created xsi:type="dcterms:W3CDTF">2017-12-25T02:43:08Z</dcterms:created>
  <dcterms:modified xsi:type="dcterms:W3CDTF">2018-02-20T07:57:39Z</dcterms:modified>
  <cp:category/>
</cp:coreProperties>
</file>