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PRO\Users04$\USERLG194009\Desktop\R2.1.15　【市町村課：締切127】公営企業に係る「経営比較分析表」（H30年度決算）の分析等について（依頼）\各課回答\下水道\"/>
    </mc:Choice>
  </mc:AlternateContent>
  <xr:revisionPtr revIDLastSave="0" documentId="13_ncr:1_{849A766B-431E-48D5-BFAC-38C7D4DE058E}" xr6:coauthVersionLast="36" xr6:coauthVersionMax="36" xr10:uidLastSave="{00000000-0000-0000-0000-000000000000}"/>
  <workbookProtection workbookAlgorithmName="SHA-512" workbookHashValue="gsuArt2vtnkej5Hc8oK/zGTnpNgt3CKPv2Y3NEWbAch+eHG40gRylfhVIYGO8ioyb2VQoadm2ptqxzuJ9Hw11g==" workbookSaltValue="km1xtywnCtJtyNKxBhszKw=="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AT10" i="4"/>
  <c r="AL10" i="4"/>
  <c r="W10" i="4"/>
  <c r="I10" i="4"/>
  <c r="BB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<sst xmlns="http://schemas.openxmlformats.org/spreadsheetml/2006/main" count="228" uniqueCount="115">
  <si>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</si>
  <si>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</si>
  <si>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</si>
  <si>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</si>
  <si>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</si>
  <si>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</si>
  <si>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</si>
  <si>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</si>
  <si>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</si>
  <si>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</si>
  <si>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</si>
  <si>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</si>
  <si>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</si>
  <si>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</si>
  <si>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</si>
  <si>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</si>
  <si>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</si>
  <si>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</si>
  <si>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</si>
  <si>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</si>
  <si>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</si>
  <si>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</si>
  <si>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</si>
  <si>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</si>
  <si>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</si>
  <si>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</si>
  <si>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</si>
  <si>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</si>
  <si>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</si>
  <si>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</si>
  <si>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</si>
  <si>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</si>
  <si>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</si>
  <si>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</si>
  <si>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</si>
  <si>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</si>
  <si>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</si>
  <si>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</si>
  <si>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</si>
  <si>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</si>
  <si>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</si>
  <si>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</si>
  <si>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</si>
  <si>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</si>
  <si>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</si>
  <si>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</si>
  <si>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</si>
  <si>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</si>
  <si>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</si>
  <si>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</si>
  <si>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</si>
  <si>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</si>
  <si>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</si>
  <si>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</si>
  <si>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</si>
  <si>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</si>
  <si>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</si>
  <si>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</si>
  <si>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</si>
  <si>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</si>
  <si>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</si>
  <si>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</si>
  <si>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</si>
  <si>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</si>
  <si>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</si>
  <si>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</si>
  <si>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</si>
  <si>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</si>
  <si>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</si>
  <si>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</si>
  <si>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</si>
  <si>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</si>
  <si>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</si>
  <si>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</si>
  <si>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</si>
  <si>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</si>
  <si>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</si>
  <si>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</si>
  <si>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</si>
  <si>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</si>
  <si>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</si>
  <si>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</si>
  <si>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</si>
  <si>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</si>
  <si>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</si>
  <si>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</si>
  <si>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</si>
  <si>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</si>
  <si>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</si>
  <si>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</si>
  <si>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</si>
  <si>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</si>
  <si>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</si>
  <si>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</si>
  <si>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</si>
  <si>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</si>
  <si>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</si>
  <si>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</si>
  <si>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</si>
  <si>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</si>
  <si>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</si>
  <si>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</si>
  <si>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</si>
  <si>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</si>
  <si>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</si>
  <si>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</si>
  <si>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</si>
  <si>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</si>
  <si>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</si>
  <si>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</si>
  <si>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</si>
  <si>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</si>
  <si>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この事業については、2施設とも事業完了後すでに長年経過しており、現在は維持管理費を重点的に行っております。経年劣化及び資材の高騰により施設の維持管理費は毎年増加している状況にあります。そのため今後については、汚水処理の効率化を図るため、下水道への接続を予定しています。</t>
    <phoneticPr fontId="4"/>
  </si>
  <si>
    <t>①平成30年度の収益的収支比率については、人件費の減少により経年で比較すると高い状況となりました。使用料、一般会計繰入金、維持管理費、起債償還金については、ほぼ横ばいとなっています。
⑤経費回収率については、経年で比較すると横ばいとなっていますが、営業収益だけで賄えず営業外収益で対応している状況にあります。浅立光穂センター・西高玉清葉センターの両施設とも事業が完了してからかなりの年数が経過しており、経年劣化による維持管理費がここ数年増加しています。今後の有収水量の大幅な増加も見込めないため、維持管理費の削減に努めるべきと考えます。
⑥汚水処理原価については、経年で比較すると若干減少となっています。類似団体平均値と比較すると汚水処理原価が高い状況にあることから、今後も維持管理費の削減及び有収水量の確保が必要であると考えます。
⑦施設利用率については、前年と比較すると若干減少した数値となっています。これは年間汚泥処理水量が減少したためのものと考えられます。
⑧水洗化率については、経年で比較すると横ばいの数値となっています。</t>
    <rPh sb="1" eb="3">
      <t>ヘイセイ</t>
    </rPh>
    <rPh sb="5" eb="7">
      <t>ネンド</t>
    </rPh>
    <rPh sb="21" eb="24">
      <t>ジンケンヒ</t>
    </rPh>
    <rPh sb="25" eb="27">
      <t>ゲンショウ</t>
    </rPh>
    <rPh sb="38" eb="39">
      <t>タカ</t>
    </rPh>
    <rPh sb="40" eb="42">
      <t>ジョウキョウ</t>
    </rPh>
    <rPh sb="49" eb="52">
      <t>シヨウリョウ</t>
    </rPh>
    <rPh sb="53" eb="55">
      <t>イッパン</t>
    </rPh>
    <rPh sb="55" eb="57">
      <t>カイケイ</t>
    </rPh>
    <rPh sb="57" eb="59">
      <t>クリイレ</t>
    </rPh>
    <rPh sb="59" eb="60">
      <t>キン</t>
    </rPh>
    <rPh sb="61" eb="63">
      <t>イジ</t>
    </rPh>
    <rPh sb="63" eb="66">
      <t>カンリヒ</t>
    </rPh>
    <rPh sb="67" eb="69">
      <t>キサイ</t>
    </rPh>
    <rPh sb="69" eb="72">
      <t>ショウカンキン</t>
    </rPh>
    <rPh sb="80" eb="81">
      <t>ヨコ</t>
    </rPh>
    <rPh sb="112" eb="113">
      <t>ヨコ</t>
    </rPh>
    <rPh sb="290" eb="292">
      <t>ジャッカン</t>
    </rPh>
    <rPh sb="292" eb="294">
      <t>ゲンショウ</t>
    </rPh>
    <rPh sb="302" eb="304">
      <t>ルイジ</t>
    </rPh>
    <rPh sb="304" eb="306">
      <t>ダンタイ</t>
    </rPh>
    <rPh sb="306" eb="309">
      <t>ヘイキンチ</t>
    </rPh>
    <rPh sb="310" eb="312">
      <t>ヒカク</t>
    </rPh>
    <rPh sb="315" eb="317">
      <t>オスイ</t>
    </rPh>
    <rPh sb="317" eb="319">
      <t>ショリ</t>
    </rPh>
    <rPh sb="319" eb="321">
      <t>ゲンカ</t>
    </rPh>
    <rPh sb="322" eb="323">
      <t>タカ</t>
    </rPh>
    <rPh sb="324" eb="326">
      <t>ジョウキョウ</t>
    </rPh>
    <rPh sb="379" eb="381">
      <t>ゼンネン</t>
    </rPh>
    <rPh sb="387" eb="389">
      <t>ジャッカン</t>
    </rPh>
    <rPh sb="389" eb="391">
      <t>ゲンショウ</t>
    </rPh>
    <rPh sb="415" eb="417">
      <t>ゲンショウ</t>
    </rPh>
    <rPh sb="452" eb="453">
      <t>ヨコ</t>
    </rPh>
    <phoneticPr fontId="4"/>
  </si>
  <si>
    <t>　浅立光穂センターについては、平成30年度末で供用開始から22年、西高玉清葉センターについては15年を迎えます。どちらの施設も老朽化が著しい状況にあります。汚水処理の効率化を図るため、農業集落排水処理区域（浅立地区、西高玉地区）の下水道への接続を行ってまいります。浅立地区は令和4年度、西高玉地区は令和7年度の完成を目指します。</t>
    <rPh sb="67" eb="68">
      <t>イチジル</t>
    </rPh>
    <rPh sb="132" eb="134">
      <t>アサダチ</t>
    </rPh>
    <rPh sb="134" eb="136">
      <t>チク</t>
    </rPh>
    <rPh sb="137" eb="139">
      <t>レイワ</t>
    </rPh>
    <rPh sb="140" eb="142">
      <t>ネンド</t>
    </rPh>
    <rPh sb="143" eb="144">
      <t>ニシ</t>
    </rPh>
    <rPh sb="144" eb="146">
      <t>タカダマ</t>
    </rPh>
    <rPh sb="146" eb="148">
      <t>チク</t>
    </rPh>
    <rPh sb="149" eb="151">
      <t>レイワ</t>
    </rPh>
    <rPh sb="152" eb="154">
      <t>ネンド</t>
    </rPh>
    <rPh sb="155" eb="157">
      <t>カンセイ</t>
    </rPh>
    <rPh sb="158" eb="160">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</si>
</sst>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513-4AA6-9783-F0148136AC4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5513-4AA6-9783-F0148136AC4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57.25</c:v>
                </c:pt>
                <c:pt idx="1">
                  <c:v>55.02</c:v>
                </c:pt>
                <c:pt idx="2">
                  <c:v>55.95</c:v>
                </c:pt>
                <c:pt idx="3">
                  <c:v>59.48</c:v>
                </c:pt>
                <c:pt idx="4">
                  <c:v>56.69</c:v>
                </c:pt>
              </c:numCache>
            </c:numRef>
          </c:val>
          <c:extLst>
            <c:ext xmlns:c16="http://schemas.microsoft.com/office/drawing/2014/chart" uri="{C3380CC4-5D6E-409C-BE32-E72D297353CC}">
              <c16:uniqueId val="{00000000-B0A9-43CF-961B-89A5EA83180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B0A9-43CF-961B-89A5EA83180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89.97</c:v>
                </c:pt>
                <c:pt idx="1">
                  <c:v>91.82</c:v>
                </c:pt>
                <c:pt idx="2">
                  <c:v>92.25</c:v>
                </c:pt>
                <c:pt idx="3">
                  <c:v>92.23</c:v>
                </c:pt>
                <c:pt idx="4">
                  <c:v>92.36</c:v>
                </c:pt>
              </c:numCache>
            </c:numRef>
          </c:val>
          <c:extLst>
            <c:ext xmlns:c16="http://schemas.microsoft.com/office/drawing/2014/chart" uri="{C3380CC4-5D6E-409C-BE32-E72D297353CC}">
              <c16:uniqueId val="{00000000-D520-4A87-A145-7F478D26AFC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D520-4A87-A145-7F478D26AFC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99.24</c:v>
                </c:pt>
                <c:pt idx="1">
                  <c:v>99.28</c:v>
                </c:pt>
                <c:pt idx="2">
                  <c:v>99.87</c:v>
                </c:pt>
                <c:pt idx="3">
                  <c:v>99.34</c:v>
                </c:pt>
                <c:pt idx="4">
                  <c:v>102.34</c:v>
                </c:pt>
              </c:numCache>
            </c:numRef>
          </c:val>
          <c:extLst>
            <c:ext xmlns:c16="http://schemas.microsoft.com/office/drawing/2014/chart" uri="{C3380CC4-5D6E-409C-BE32-E72D297353CC}">
              <c16:uniqueId val="{00000000-3D58-4987-8E71-FA52BA73406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58-4987-8E71-FA52BA73406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AF-4192-BA04-4D362F1AA94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AF-4192-BA04-4D362F1AA94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4E-4E1C-AE89-194D01630A3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4E-4E1C-AE89-194D01630A3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1D-4559-BF3B-A91B965F398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1D-4559-BF3B-A91B965F398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D5-4402-AC19-7B001D932F6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D5-4402-AC19-7B001D932F6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74-42D1-8856-105E706EDDD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F374-42D1-8856-105E706EDDD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48.39</c:v>
                </c:pt>
                <c:pt idx="1">
                  <c:v>46.61</c:v>
                </c:pt>
                <c:pt idx="2">
                  <c:v>45.65</c:v>
                </c:pt>
                <c:pt idx="3">
                  <c:v>45.28</c:v>
                </c:pt>
                <c:pt idx="4">
                  <c:v>50.24</c:v>
                </c:pt>
              </c:numCache>
            </c:numRef>
          </c:val>
          <c:extLst>
            <c:ext xmlns:c16="http://schemas.microsoft.com/office/drawing/2014/chart" uri="{C3380CC4-5D6E-409C-BE32-E72D297353CC}">
              <c16:uniqueId val="{00000000-93F9-4E6A-8A3E-5FA1D9297A9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93F9-4E6A-8A3E-5FA1D9297A9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374.93</c:v>
                </c:pt>
                <c:pt idx="1">
                  <c:v>382.09</c:v>
                </c:pt>
                <c:pt idx="2">
                  <c:v>386.62</c:v>
                </c:pt>
                <c:pt idx="3">
                  <c:v>400.63</c:v>
                </c:pt>
                <c:pt idx="4">
                  <c:v>359.27</c:v>
                </c:pt>
              </c:numCache>
            </c:numRef>
          </c:val>
          <c:extLst>
            <c:ext xmlns:c16="http://schemas.microsoft.com/office/drawing/2014/chart" uri="{C3380CC4-5D6E-409C-BE32-E72D297353CC}">
              <c16:uniqueId val="{00000000-D76F-4E38-9922-B2CFDF66166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D76F-4E38-9922-B2CFDF66166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白鷹町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74">
        <f>データ!S6</f>
        <v>13786</v>
      </c>
      <c r="AM8" s="74"/>
      <c r="AN8" s="74"/>
      <c r="AO8" s="74"/>
      <c r="AP8" s="74"/>
      <c r="AQ8" s="74"/>
      <c r="AR8" s="74"/>
      <c r="AS8" s="74"/>
      <c r="AT8" s="73">
        <f>データ!T6</f>
        <v>157.71</v>
      </c>
      <c r="AU8" s="73"/>
      <c r="AV8" s="73"/>
      <c r="AW8" s="73"/>
      <c r="AX8" s="73"/>
      <c r="AY8" s="73"/>
      <c r="AZ8" s="73"/>
      <c r="BA8" s="73"/>
      <c r="BB8" s="73">
        <f>データ!U6</f>
        <v>87.41</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t="str">
        <f>データ!O6</f>
        <v>該当数値なし</v>
      </c>
      <c r="J10" s="73"/>
      <c r="K10" s="73"/>
      <c r="L10" s="73"/>
      <c r="M10" s="73"/>
      <c r="N10" s="73"/>
      <c r="O10" s="73"/>
      <c r="P10" s="73">
        <f>データ!P6</f>
        <v>8.0399999999999991</v>
      </c>
      <c r="Q10" s="73"/>
      <c r="R10" s="73"/>
      <c r="S10" s="73"/>
      <c r="T10" s="73"/>
      <c r="U10" s="73"/>
      <c r="V10" s="73"/>
      <c r="W10" s="73">
        <f>データ!Q6</f>
        <v>80.81</v>
      </c>
      <c r="X10" s="73"/>
      <c r="Y10" s="73"/>
      <c r="Z10" s="73"/>
      <c r="AA10" s="73"/>
      <c r="AB10" s="73"/>
      <c r="AC10" s="73"/>
      <c r="AD10" s="74">
        <f>データ!R6</f>
        <v>3456</v>
      </c>
      <c r="AE10" s="74"/>
      <c r="AF10" s="74"/>
      <c r="AG10" s="74"/>
      <c r="AH10" s="74"/>
      <c r="AI10" s="74"/>
      <c r="AJ10" s="74"/>
      <c r="AK10" s="2"/>
      <c r="AL10" s="74">
        <f>データ!V6</f>
        <v>1099</v>
      </c>
      <c r="AM10" s="74"/>
      <c r="AN10" s="74"/>
      <c r="AO10" s="74"/>
      <c r="AP10" s="74"/>
      <c r="AQ10" s="74"/>
      <c r="AR10" s="74"/>
      <c r="AS10" s="74"/>
      <c r="AT10" s="73">
        <f>データ!W6</f>
        <v>0.71</v>
      </c>
      <c r="AU10" s="73"/>
      <c r="AV10" s="73"/>
      <c r="AW10" s="73"/>
      <c r="AX10" s="73"/>
      <c r="AY10" s="73"/>
      <c r="AZ10" s="73"/>
      <c r="BA10" s="73"/>
      <c r="BB10" s="73">
        <f>データ!X6</f>
        <v>1547.89</v>
      </c>
      <c r="BC10" s="73"/>
      <c r="BD10" s="73"/>
      <c r="BE10" s="73"/>
      <c r="BF10" s="73"/>
      <c r="BG10" s="73"/>
      <c r="BH10" s="73"/>
      <c r="BI10" s="73"/>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114</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SceygkeOxs4JvjKKkld9A5sZSyuZ2Yyr/bk+XAtTNQjTorOj/sdOH4U/pW454zfs4iABycm2q7NJCVO5+duq1Q==" saltValue="/Uwf6PeN/oY0LfTaSrbmn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64025</v>
      </c>
      <c r="D6" s="33">
        <f t="shared" si="3"/>
        <v>47</v>
      </c>
      <c r="E6" s="33">
        <f t="shared" si="3"/>
        <v>17</v>
      </c>
      <c r="F6" s="33">
        <f t="shared" si="3"/>
        <v>5</v>
      </c>
      <c r="G6" s="33">
        <f t="shared" si="3"/>
        <v>0</v>
      </c>
      <c r="H6" s="33" t="str">
        <f t="shared" si="3"/>
        <v>山形県　白鷹町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8.0399999999999991</v>
      </c>
      <c r="Q6" s="34">
        <f t="shared" si="3"/>
        <v>80.81</v>
      </c>
      <c r="R6" s="34">
        <f t="shared" si="3"/>
        <v>3456</v>
      </c>
      <c r="S6" s="34">
        <f t="shared" si="3"/>
        <v>13786</v>
      </c>
      <c r="T6" s="34">
        <f t="shared" si="3"/>
        <v>157.71</v>
      </c>
      <c r="U6" s="34">
        <f t="shared" si="3"/>
        <v>87.41</v>
      </c>
      <c r="V6" s="34">
        <f t="shared" si="3"/>
        <v>1099</v>
      </c>
      <c r="W6" s="34">
        <f t="shared" si="3"/>
        <v>0.71</v>
      </c>
      <c r="X6" s="34">
        <f t="shared" si="3"/>
        <v>1547.89</v>
      </c>
      <c r="Y6" s="35">
        <f>IF(Y7="",NA(),Y7)</f>
        <v>99.24</v>
      </c>
      <c r="Z6" s="35">
        <f t="shared" ref="Z6:AH6" si="4">IF(Z7="",NA(),Z7)</f>
        <v>99.28</v>
      </c>
      <c r="AA6" s="35">
        <f t="shared" si="4"/>
        <v>99.87</v>
      </c>
      <c r="AB6" s="35">
        <f t="shared" si="4"/>
        <v>99.34</v>
      </c>
      <c r="AC6" s="35">
        <f t="shared" si="4"/>
        <v>102.34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48.39</v>
      </c>
      <c r="BR6" s="35">
        <f t="shared" ref="BR6:BZ6" si="8">IF(BR7="",NA(),BR7)</f>
        <v>46.61</v>
      </c>
      <c r="BS6" s="35">
        <f t="shared" si="8"/>
        <v>45.65</v>
      </c>
      <c r="BT6" s="35">
        <f t="shared" si="8"/>
        <v>45.28</v>
      </c>
      <c r="BU6" s="35">
        <f t="shared" si="8"/>
        <v>50.24</v>
      </c>
      <c r="BV6" s="35">
        <f t="shared" si="8"/>
        <v>50.82</v>
      </c>
      <c r="BW6" s="35">
        <f t="shared" si="8"/>
        <v>52.19</v>
      </c>
      <c r="BX6" s="35">
        <f t="shared" si="8"/>
        <v>55.32</v>
      </c>
      <c r="BY6" s="35">
        <f t="shared" si="8"/>
        <v>59.8</v>
      </c>
      <c r="BZ6" s="35">
        <f t="shared" si="8"/>
        <v>57.77</v>
      </c>
      <c r="CA6" s="34" t="str">
        <f>IF(CA7="","",IF(CA7="-","【-】","【"&amp;SUBSTITUTE(TEXT(CA7,"#,##0.00"),"-","△")&amp;"】"))</f>
        <v>【59.51】</v>
      </c>
      <c r="CB6" s="35">
        <f>IF(CB7="",NA(),CB7)</f>
        <v>374.93</v>
      </c>
      <c r="CC6" s="35">
        <f t="shared" ref="CC6:CK6" si="9">IF(CC7="",NA(),CC7)</f>
        <v>382.09</v>
      </c>
      <c r="CD6" s="35">
        <f t="shared" si="9"/>
        <v>386.62</v>
      </c>
      <c r="CE6" s="35">
        <f t="shared" si="9"/>
        <v>400.63</v>
      </c>
      <c r="CF6" s="35">
        <f t="shared" si="9"/>
        <v>359.27</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57.25</v>
      </c>
      <c r="CN6" s="35">
        <f t="shared" ref="CN6:CV6" si="10">IF(CN7="",NA(),CN7)</f>
        <v>55.02</v>
      </c>
      <c r="CO6" s="35">
        <f t="shared" si="10"/>
        <v>55.95</v>
      </c>
      <c r="CP6" s="35">
        <f t="shared" si="10"/>
        <v>59.48</v>
      </c>
      <c r="CQ6" s="35">
        <f t="shared" si="10"/>
        <v>56.69</v>
      </c>
      <c r="CR6" s="35">
        <f t="shared" si="10"/>
        <v>53.24</v>
      </c>
      <c r="CS6" s="35">
        <f t="shared" si="10"/>
        <v>52.31</v>
      </c>
      <c r="CT6" s="35">
        <f t="shared" si="10"/>
        <v>60.65</v>
      </c>
      <c r="CU6" s="35">
        <f t="shared" si="10"/>
        <v>51.75</v>
      </c>
      <c r="CV6" s="35">
        <f t="shared" si="10"/>
        <v>50.68</v>
      </c>
      <c r="CW6" s="34" t="str">
        <f>IF(CW7="","",IF(CW7="-","【-】","【"&amp;SUBSTITUTE(TEXT(CW7,"#,##0.00"),"-","△")&amp;"】"))</f>
        <v>【52.23】</v>
      </c>
      <c r="CX6" s="35">
        <f>IF(CX7="",NA(),CX7)</f>
        <v>89.97</v>
      </c>
      <c r="CY6" s="35">
        <f t="shared" ref="CY6:DG6" si="11">IF(CY7="",NA(),CY7)</f>
        <v>91.82</v>
      </c>
      <c r="CZ6" s="35">
        <f t="shared" si="11"/>
        <v>92.25</v>
      </c>
      <c r="DA6" s="35">
        <f t="shared" si="11"/>
        <v>92.23</v>
      </c>
      <c r="DB6" s="35">
        <f t="shared" si="11"/>
        <v>92.36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64025</v>
      </c>
      <c r="D7" s="37">
        <v>47</v>
      </c>
      <c r="E7" s="37">
        <v>17</v>
      </c>
      <c r="F7" s="37">
        <v>5</v>
      </c>
      <c r="G7" s="37">
        <v>0</v>
      </c>
      <c r="H7" s="37" t="s">
        <v>99</v>
      </c>
      <c r="I7" s="37" t="s">
        <v>100</v>
      </c>
      <c r="J7" s="37" t="s">
        <v>101</v>
      </c>
      <c r="K7" s="37" t="s">
        <v>102</v>
      </c>
      <c r="L7" s="37" t="s">
        <v>103</v>
      </c>
      <c r="M7" s="37" t="s">
        <v>104</v>
      </c>
      <c r="N7" s="38" t="s">
        <v>105</v>
      </c>
      <c r="O7" s="38" t="s">
        <v>106</v>
      </c>
      <c r="P7" s="38">
        <v>8.0399999999999991</v>
      </c>
      <c r="Q7" s="38">
        <v>80.81</v>
      </c>
      <c r="R7" s="38">
        <v>3456</v>
      </c>
      <c r="S7" s="38">
        <v>13786</v>
      </c>
      <c r="T7" s="38">
        <v>157.71</v>
      </c>
      <c r="U7" s="38">
        <v>87.41</v>
      </c>
      <c r="V7" s="38">
        <v>1099</v>
      </c>
      <c r="W7" s="38">
        <v>0.71</v>
      </c>
      <c r="X7" s="38">
        <v>1547.89</v>
      </c>
      <c r="Y7" s="38">
        <v>99.24</v>
      </c>
      <c r="Z7" s="38">
        <v>99.28</v>
      </c>
      <c r="AA7" s="38">
        <v>99.87</v>
      </c>
      <c r="AB7" s="38">
        <v>99.34</v>
      </c>
      <c r="AC7" s="38">
        <v>102.34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48.39</v>
      </c>
      <c r="BR7" s="38">
        <v>46.61</v>
      </c>
      <c r="BS7" s="38">
        <v>45.65</v>
      </c>
      <c r="BT7" s="38">
        <v>45.28</v>
      </c>
      <c r="BU7" s="38">
        <v>50.24</v>
      </c>
      <c r="BV7" s="38">
        <v>50.82</v>
      </c>
      <c r="BW7" s="38">
        <v>52.19</v>
      </c>
      <c r="BX7" s="38">
        <v>55.32</v>
      </c>
      <c r="BY7" s="38">
        <v>59.8</v>
      </c>
      <c r="BZ7" s="38">
        <v>57.77</v>
      </c>
      <c r="CA7" s="38">
        <v>59.51</v>
      </c>
      <c r="CB7" s="38">
        <v>374.93</v>
      </c>
      <c r="CC7" s="38">
        <v>382.09</v>
      </c>
      <c r="CD7" s="38">
        <v>386.62</v>
      </c>
      <c r="CE7" s="38">
        <v>400.63</v>
      </c>
      <c r="CF7" s="38">
        <v>359.27</v>
      </c>
      <c r="CG7" s="38">
        <v>300.52</v>
      </c>
      <c r="CH7" s="38">
        <v>296.14</v>
      </c>
      <c r="CI7" s="38">
        <v>283.17</v>
      </c>
      <c r="CJ7" s="38">
        <v>263.76</v>
      </c>
      <c r="CK7" s="38">
        <v>274.35000000000002</v>
      </c>
      <c r="CL7" s="38">
        <v>261.45999999999998</v>
      </c>
      <c r="CM7" s="38">
        <v>57.25</v>
      </c>
      <c r="CN7" s="38">
        <v>55.02</v>
      </c>
      <c r="CO7" s="38">
        <v>55.95</v>
      </c>
      <c r="CP7" s="38">
        <v>59.48</v>
      </c>
      <c r="CQ7" s="38">
        <v>56.69</v>
      </c>
      <c r="CR7" s="38">
        <v>53.24</v>
      </c>
      <c r="CS7" s="38">
        <v>52.31</v>
      </c>
      <c r="CT7" s="38">
        <v>60.65</v>
      </c>
      <c r="CU7" s="38">
        <v>51.75</v>
      </c>
      <c r="CV7" s="38">
        <v>50.68</v>
      </c>
      <c r="CW7" s="38">
        <v>52.23</v>
      </c>
      <c r="CX7" s="38">
        <v>89.97</v>
      </c>
      <c r="CY7" s="38">
        <v>91.82</v>
      </c>
      <c r="CZ7" s="38">
        <v>92.25</v>
      </c>
      <c r="DA7" s="38">
        <v>92.23</v>
      </c>
      <c r="DB7" s="38">
        <v>92.36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尚道</cp:lastModifiedBy>
  <cp:lastPrinted>2020-01-22T04:49:06Z</cp:lastPrinted>
  <dcterms:created xsi:type="dcterms:W3CDTF">2019-12-05T05:16:44Z</dcterms:created>
  <dcterms:modified xsi:type="dcterms:W3CDTF">2020-01-23T00:00:21Z</dcterms:modified>
  <cp:category/>
</cp:coreProperties>
</file>