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85.上下水道課\経営企画係\報告物関係\財政課\経営比較分析\R1年度\"/>
    </mc:Choice>
  </mc:AlternateContent>
  <workbookProtection workbookAlgorithmName="SHA-512" workbookHashValue="Vf81s34CWqc79sI2VaVDrguqsBioPI/mTmWd+bO6EjSojuDJamv18HBcuWmDVDhtFpwy6i+jEK6fKS+1nEVaQg==" workbookSaltValue="PSLzGpe92kzRfHr9f0rx0g==" workbookSpinCount="100000" lockStructure="1"/>
  <bookViews>
    <workbookView xWindow="0" yWindow="0" windowWidth="2049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<sst xmlns="http://schemas.openxmlformats.org/spreadsheetml/2006/main" count="233" uniqueCount="114">
  <si>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</si>
  <si>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</si>
  <si>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</si>
  <si>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</si>
  <si>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</si>
  <si>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</si>
  <si>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</si>
  <si>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</si>
  <si>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</si>
  <si>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</si>
  <si>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</si>
  <si>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</si>
  <si>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</si>
  <si>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</si>
  <si>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</si>
  <si>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</si>
  <si>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</si>
  <si>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</si>
  <si>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</si>
  <si>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</si>
  <si>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</si>
  <si>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</si>
  <si>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</si>
  <si>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</si>
  <si>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</si>
  <si>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</si>
  <si>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</si>
  <si>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</si>
  <si>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</si>
  <si>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</si>
  <si>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</si>
  <si>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</si>
  <si>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</si>
  <si>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</si>
  <si>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</si>
  <si>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</si>
  <si>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</si>
  <si>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</si>
  <si>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</si>
  <si>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</si>
  <si>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</si>
  <si>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</si>
  <si>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</si>
  <si>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</si>
  <si>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</si>
  <si>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</si>
  <si>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</si>
  <si>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</si>
  <si>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</si>
  <si>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</si>
  <si>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</si>
  <si>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</si>
  <si>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</si>
  <si>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</si>
  <si>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</si>
  <si>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</si>
  <si>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</si>
  <si>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</si>
  <si>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</si>
  <si>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</si>
  <si>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</si>
  <si>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</si>
  <si>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</si>
  <si>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</si>
  <si>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</si>
  <si>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</si>
  <si>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</si>
  <si>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</si>
  <si>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</si>
  <si>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</si>
  <si>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</si>
  <si>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</si>
  <si>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</si>
  <si>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</si>
  <si>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</si>
  <si>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</si>
  <si>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</si>
  <si>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</si>
  <si>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</si>
  <si>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</si>
  <si>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</si>
  <si>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</si>
  <si>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</si>
  <si>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</si>
  <si>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</si>
  <si>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</si>
  <si>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</si>
  <si>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</si>
  <si>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</si>
  <si>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</si>
  <si>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</si>
  <si>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</si>
  <si>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</si>
  <si>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</si>
  <si>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</si>
  <si>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</si>
  <si>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</si>
  <si>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</si>
  <si>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</si>
  <si>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</si>
  <si>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</si>
  <si>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</si>
  <si>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</si>
  <si>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</si>
  <si>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</si>
  <si>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</si>
  <si>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</si>
  <si>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</si>
  <si>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</si>
  <si>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</si>
  <si>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</si>
  <si>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当事業は、水洗化率が類似団体平均値を大きく下回っており、一般会計からの繰入金に依存した経営となっていることから、新規接続の普及促進活動を行い料金収入の増加に努めなければならない。
　当事業の対象地域は人口が少なく、料金収入も少ないことから営業収益に対する企業債残高の比率も高い傾向となっている。
 汚水処理経費に関しては、当事業が単独の処理場ではなく公共下水道事業の施設を使用していることから、類似団体平均値と比べて経費回収率は高く、汚水処理原価は低く抑えられている。</t>
    <phoneticPr fontId="4"/>
  </si>
  <si>
    <t>　当事業においては建設開始年度が平成９年となっており、老朽化は公共下水道事業に比べて進んでいないと思われる。
　今後は、基礎調査を行い、敷設から２０年以上経過する管渠に対して長寿命化計画を策定し、更新を行っていく。</t>
    <phoneticPr fontId="4"/>
  </si>
  <si>
    <r>
      <t>　当事業においては、総収益のうち</t>
    </r>
    <r>
      <rPr>
        <sz val="11"/>
        <rFont val="ＭＳ ゴシック"/>
        <family val="3"/>
        <charset val="128"/>
      </rPr>
      <t>７４</t>
    </r>
    <r>
      <rPr>
        <sz val="11"/>
        <color theme="1"/>
        <rFont val="ＭＳ ゴシック"/>
        <family val="3"/>
        <charset val="128"/>
      </rPr>
      <t>％程が繰入金収入となっており、一般会計繰入金に依存した経営となっているため、新規接続の普及促進活動を強化し料金収入の増加が必要となっている。
　また不明水量が増えている実態もあることから調査及びその削減が必要である。不明水量を削減し、汚水処理経費を減少させることで、１００％を下回っている経費回収率の改善に努めていく。</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</si>
</sst>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521-40BD-82EC-85988450AF2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extLst>
            <c:ext xmlns:c16="http://schemas.microsoft.com/office/drawing/2014/chart" uri="{C3380CC4-5D6E-409C-BE32-E72D297353CC}">
              <c16:uniqueId val="{00000001-4521-40BD-82EC-85988450AF2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4F-4E63-8D48-4A0C353D6FA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extLst>
            <c:ext xmlns:c16="http://schemas.microsoft.com/office/drawing/2014/chart" uri="{C3380CC4-5D6E-409C-BE32-E72D297353CC}">
              <c16:uniqueId val="{00000001-7A4F-4E63-8D48-4A0C353D6FA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63.98</c:v>
                </c:pt>
                <c:pt idx="1">
                  <c:v>64.92</c:v>
                </c:pt>
                <c:pt idx="2">
                  <c:v>69.62</c:v>
                </c:pt>
                <c:pt idx="3">
                  <c:v>69.56</c:v>
                </c:pt>
                <c:pt idx="4">
                  <c:v>70.56</c:v>
                </c:pt>
              </c:numCache>
            </c:numRef>
          </c:val>
          <c:extLst>
            <c:ext xmlns:c16="http://schemas.microsoft.com/office/drawing/2014/chart" uri="{C3380CC4-5D6E-409C-BE32-E72D297353CC}">
              <c16:uniqueId val="{00000000-9DB4-49F4-9349-546DD6935D4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extLst>
            <c:ext xmlns:c16="http://schemas.microsoft.com/office/drawing/2014/chart" uri="{C3380CC4-5D6E-409C-BE32-E72D297353CC}">
              <c16:uniqueId val="{00000001-9DB4-49F4-9349-546DD6935D4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93.41</c:v>
                </c:pt>
                <c:pt idx="1">
                  <c:v>96.07</c:v>
                </c:pt>
                <c:pt idx="2">
                  <c:v>93.53</c:v>
                </c:pt>
                <c:pt idx="3">
                  <c:v>95.97</c:v>
                </c:pt>
                <c:pt idx="4">
                  <c:v>100.09</c:v>
                </c:pt>
              </c:numCache>
            </c:numRef>
          </c:val>
          <c:extLst>
            <c:ext xmlns:c16="http://schemas.microsoft.com/office/drawing/2014/chart" uri="{C3380CC4-5D6E-409C-BE32-E72D297353CC}">
              <c16:uniqueId val="{00000000-25F9-417C-AB53-C60EAA9D9A0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F9-417C-AB53-C60EAA9D9A0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A5-4EB8-BF4B-D6F20DC0EC1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A5-4EB8-BF4B-D6F20DC0EC1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4E-4A88-99C9-32B8D080C5D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4E-4A88-99C9-32B8D080C5D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F0C-48B4-9B73-925620F841D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0C-48B4-9B73-925620F841D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66-4DEA-9D11-E6A389A0B1B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66-4DEA-9D11-E6A389A0B1B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2600.96</c:v>
                </c:pt>
                <c:pt idx="1">
                  <c:v>2510.5</c:v>
                </c:pt>
                <c:pt idx="2">
                  <c:v>2439.58</c:v>
                </c:pt>
                <c:pt idx="3">
                  <c:v>2074.2600000000002</c:v>
                </c:pt>
                <c:pt idx="4">
                  <c:v>1580.1</c:v>
                </c:pt>
              </c:numCache>
            </c:numRef>
          </c:val>
          <c:extLst>
            <c:ext xmlns:c16="http://schemas.microsoft.com/office/drawing/2014/chart" uri="{C3380CC4-5D6E-409C-BE32-E72D297353CC}">
              <c16:uniqueId val="{00000000-CAD5-48C9-A698-B85D8B41DA6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extLst>
            <c:ext xmlns:c16="http://schemas.microsoft.com/office/drawing/2014/chart" uri="{C3380CC4-5D6E-409C-BE32-E72D297353CC}">
              <c16:uniqueId val="{00000001-CAD5-48C9-A698-B85D8B41DA6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99.92</c:v>
                </c:pt>
                <c:pt idx="1">
                  <c:v>99.87</c:v>
                </c:pt>
                <c:pt idx="2">
                  <c:v>99.93</c:v>
                </c:pt>
                <c:pt idx="3">
                  <c:v>99.93</c:v>
                </c:pt>
                <c:pt idx="4">
                  <c:v>95.98</c:v>
                </c:pt>
              </c:numCache>
            </c:numRef>
          </c:val>
          <c:extLst>
            <c:ext xmlns:c16="http://schemas.microsoft.com/office/drawing/2014/chart" uri="{C3380CC4-5D6E-409C-BE32-E72D297353CC}">
              <c16:uniqueId val="{00000000-7F27-430F-ACFF-71858733288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extLst>
            <c:ext xmlns:c16="http://schemas.microsoft.com/office/drawing/2014/chart" uri="{C3380CC4-5D6E-409C-BE32-E72D297353CC}">
              <c16:uniqueId val="{00000001-7F27-430F-ACFF-71858733288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191.74</c:v>
                </c:pt>
                <c:pt idx="1">
                  <c:v>194.51</c:v>
                </c:pt>
                <c:pt idx="2">
                  <c:v>194.22</c:v>
                </c:pt>
                <c:pt idx="3">
                  <c:v>154.69999999999999</c:v>
                </c:pt>
                <c:pt idx="4">
                  <c:v>150</c:v>
                </c:pt>
              </c:numCache>
            </c:numRef>
          </c:val>
          <c:extLst>
            <c:ext xmlns:c16="http://schemas.microsoft.com/office/drawing/2014/chart" uri="{C3380CC4-5D6E-409C-BE32-E72D297353CC}">
              <c16:uniqueId val="{00000000-F7FC-407C-8ADA-C79E5FCEEE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extLst>
            <c:ext xmlns:c16="http://schemas.microsoft.com/office/drawing/2014/chart" uri="{C3380CC4-5D6E-409C-BE32-E72D297353CC}">
              <c16:uniqueId val="{00000001-F7FC-407C-8ADA-C79E5FCEEE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寒河江市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41221</v>
      </c>
      <c r="AM8" s="50"/>
      <c r="AN8" s="50"/>
      <c r="AO8" s="50"/>
      <c r="AP8" s="50"/>
      <c r="AQ8" s="50"/>
      <c r="AR8" s="50"/>
      <c r="AS8" s="50"/>
      <c r="AT8" s="45">
        <f>データ!T6</f>
        <v>139.03</v>
      </c>
      <c r="AU8" s="45"/>
      <c r="AV8" s="45"/>
      <c r="AW8" s="45"/>
      <c r="AX8" s="45"/>
      <c r="AY8" s="45"/>
      <c r="AZ8" s="45"/>
      <c r="BA8" s="45"/>
      <c r="BB8" s="45">
        <f>データ!U6</f>
        <v>296.49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3.53</v>
      </c>
      <c r="Q10" s="45"/>
      <c r="R10" s="45"/>
      <c r="S10" s="45"/>
      <c r="T10" s="45"/>
      <c r="U10" s="45"/>
      <c r="V10" s="45"/>
      <c r="W10" s="45">
        <f>データ!Q6</f>
        <v>89.63</v>
      </c>
      <c r="X10" s="45"/>
      <c r="Y10" s="45"/>
      <c r="Z10" s="45"/>
      <c r="AA10" s="45"/>
      <c r="AB10" s="45"/>
      <c r="AC10" s="45"/>
      <c r="AD10" s="50">
        <f>データ!R6</f>
        <v>3618</v>
      </c>
      <c r="AE10" s="50"/>
      <c r="AF10" s="50"/>
      <c r="AG10" s="50"/>
      <c r="AH10" s="50"/>
      <c r="AI10" s="50"/>
      <c r="AJ10" s="50"/>
      <c r="AK10" s="2"/>
      <c r="AL10" s="50">
        <f>データ!V6</f>
        <v>1454</v>
      </c>
      <c r="AM10" s="50"/>
      <c r="AN10" s="50"/>
      <c r="AO10" s="50"/>
      <c r="AP10" s="50"/>
      <c r="AQ10" s="50"/>
      <c r="AR10" s="50"/>
      <c r="AS10" s="50"/>
      <c r="AT10" s="45">
        <f>データ!W6</f>
        <v>0.59</v>
      </c>
      <c r="AU10" s="45"/>
      <c r="AV10" s="45"/>
      <c r="AW10" s="45"/>
      <c r="AX10" s="45"/>
      <c r="AY10" s="45"/>
      <c r="AZ10" s="45"/>
      <c r="BA10" s="45"/>
      <c r="BB10" s="45">
        <f>データ!X6</f>
        <v>2464.41</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44</v>
      </c>
      <c r="O86" s="26" t="str">
        <f>データ!EO6</f>
        <v>【0.12】</v>
      </c>
    </row>
  </sheetData>
  <sheetProtection algorithmName="SHA-512" hashValue="yOFt+elWjQ5G+WgyMTzbyJAiLcCkVn2tdsi+JOvUbZ7XepMe76KwDhkssDNRzKdOkPy3rj5Hvj7JtIfMsNhY3A==" saltValue="0IK0BsqxDxGdHnauEi9uU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62065</v>
      </c>
      <c r="D6" s="33">
        <f t="shared" si="3"/>
        <v>47</v>
      </c>
      <c r="E6" s="33">
        <f t="shared" si="3"/>
        <v>17</v>
      </c>
      <c r="F6" s="33">
        <f t="shared" si="3"/>
        <v>4</v>
      </c>
      <c r="G6" s="33">
        <f t="shared" si="3"/>
        <v>0</v>
      </c>
      <c r="H6" s="33" t="str">
        <f t="shared" si="3"/>
        <v>山形県　寒河江市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3.53</v>
      </c>
      <c r="Q6" s="34">
        <f t="shared" si="3"/>
        <v>89.63</v>
      </c>
      <c r="R6" s="34">
        <f t="shared" si="3"/>
        <v>3618</v>
      </c>
      <c r="S6" s="34">
        <f t="shared" si="3"/>
        <v>41221</v>
      </c>
      <c r="T6" s="34">
        <f t="shared" si="3"/>
        <v>139.03</v>
      </c>
      <c r="U6" s="34">
        <f t="shared" si="3"/>
        <v>296.49</v>
      </c>
      <c r="V6" s="34">
        <f t="shared" si="3"/>
        <v>1454</v>
      </c>
      <c r="W6" s="34">
        <f t="shared" si="3"/>
        <v>0.59</v>
      </c>
      <c r="X6" s="34">
        <f t="shared" si="3"/>
        <v>2464.41</v>
      </c>
      <c r="Y6" s="35">
        <f>IF(Y7="",NA(),Y7)</f>
        <v>93.41</v>
      </c>
      <c r="Z6" s="35">
        <f t="shared" ref="Z6:AH6" si="4">IF(Z7="",NA(),Z7)</f>
        <v>96.07</v>
      </c>
      <c r="AA6" s="35">
        <f t="shared" si="4"/>
        <v>93.53</v>
      </c>
      <c r="AB6" s="35">
        <f t="shared" si="4"/>
        <v>95.97</v>
      </c>
      <c r="AC6" s="35">
        <f t="shared" si="4"/>
        <v>100.09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2600.96</v>
      </c>
      <c r="BG6" s="35">
        <f t="shared" ref="BG6:BO6" si="7">IF(BG7="",NA(),BG7)</f>
        <v>2510.5</v>
      </c>
      <c r="BH6" s="35">
        <f t="shared" si="7"/>
        <v>2439.58</v>
      </c>
      <c r="BI6" s="35">
        <f t="shared" si="7"/>
        <v>2074.2600000000002</v>
      </c>
      <c r="BJ6" s="35">
        <f t="shared" si="7"/>
        <v>1580.1</v>
      </c>
      <c r="BK6" s="35">
        <f t="shared" si="7"/>
        <v>1671.86</v>
      </c>
      <c r="BL6" s="35">
        <f t="shared" si="7"/>
        <v>1673.47</v>
      </c>
      <c r="BM6" s="35">
        <f t="shared" si="7"/>
        <v>1298.9100000000001</v>
      </c>
      <c r="BN6" s="35">
        <f t="shared" si="7"/>
        <v>1243.71</v>
      </c>
      <c r="BO6" s="35">
        <f t="shared" si="7"/>
        <v>1194.1500000000001</v>
      </c>
      <c r="BP6" s="34" t="str">
        <f>IF(BP7="","",IF(BP7="-","【-】","【"&amp;SUBSTITUTE(TEXT(BP7,"#,##0.00"),"-","△")&amp;"】"))</f>
        <v>【1,209.40】</v>
      </c>
      <c r="BQ6" s="35">
        <f>IF(BQ7="",NA(),BQ7)</f>
        <v>99.92</v>
      </c>
      <c r="BR6" s="35">
        <f t="shared" ref="BR6:BZ6" si="8">IF(BR7="",NA(),BR7)</f>
        <v>99.87</v>
      </c>
      <c r="BS6" s="35">
        <f t="shared" si="8"/>
        <v>99.93</v>
      </c>
      <c r="BT6" s="35">
        <f t="shared" si="8"/>
        <v>99.93</v>
      </c>
      <c r="BU6" s="35">
        <f t="shared" si="8"/>
        <v>95.98</v>
      </c>
      <c r="BV6" s="35">
        <f t="shared" si="8"/>
        <v>50.54</v>
      </c>
      <c r="BW6" s="35">
        <f t="shared" si="8"/>
        <v>49.22</v>
      </c>
      <c r="BX6" s="35">
        <f t="shared" si="8"/>
        <v>69.87</v>
      </c>
      <c r="BY6" s="35">
        <f t="shared" si="8"/>
        <v>74.3</v>
      </c>
      <c r="BZ6" s="35">
        <f t="shared" si="8"/>
        <v>72.260000000000005</v>
      </c>
      <c r="CA6" s="34" t="str">
        <f>IF(CA7="","",IF(CA7="-","【-】","【"&amp;SUBSTITUTE(TEXT(CA7,"#,##0.00"),"-","△")&amp;"】"))</f>
        <v>【74.48】</v>
      </c>
      <c r="CB6" s="35">
        <f>IF(CB7="",NA(),CB7)</f>
        <v>191.74</v>
      </c>
      <c r="CC6" s="35">
        <f t="shared" ref="CC6:CK6" si="9">IF(CC7="",NA(),CC7)</f>
        <v>194.51</v>
      </c>
      <c r="CD6" s="35">
        <f t="shared" si="9"/>
        <v>194.22</v>
      </c>
      <c r="CE6" s="35">
        <f t="shared" si="9"/>
        <v>154.69999999999999</v>
      </c>
      <c r="CF6" s="35">
        <f t="shared" si="9"/>
        <v>150</v>
      </c>
      <c r="CG6" s="35">
        <f t="shared" si="9"/>
        <v>320.36</v>
      </c>
      <c r="CH6" s="35">
        <f t="shared" si="9"/>
        <v>332.02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34.74</v>
      </c>
      <c r="CS6" s="35">
        <f t="shared" si="10"/>
        <v>36.65</v>
      </c>
      <c r="CT6" s="35">
        <f t="shared" si="10"/>
        <v>42.9</v>
      </c>
      <c r="CU6" s="35">
        <f t="shared" si="10"/>
        <v>43.36</v>
      </c>
      <c r="CV6" s="35">
        <f t="shared" si="10"/>
        <v>42.56</v>
      </c>
      <c r="CW6" s="34" t="str">
        <f>IF(CW7="","",IF(CW7="-","【-】","【"&amp;SUBSTITUTE(TEXT(CW7,"#,##0.00"),"-","△")&amp;"】"))</f>
        <v>【42.82】</v>
      </c>
      <c r="CX6" s="35">
        <f>IF(CX7="",NA(),CX7)</f>
        <v>63.98</v>
      </c>
      <c r="CY6" s="35">
        <f t="shared" ref="CY6:DG6" si="11">IF(CY7="",NA(),CY7)</f>
        <v>64.92</v>
      </c>
      <c r="CZ6" s="35">
        <f t="shared" si="11"/>
        <v>69.62</v>
      </c>
      <c r="DA6" s="35">
        <f t="shared" si="11"/>
        <v>69.56</v>
      </c>
      <c r="DB6" s="35">
        <f t="shared" si="11"/>
        <v>70.56</v>
      </c>
      <c r="DC6" s="35">
        <f t="shared" si="11"/>
        <v>70.14</v>
      </c>
      <c r="DD6" s="35">
        <f t="shared" si="11"/>
        <v>68.83</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0.09</v>
      </c>
      <c r="EM6" s="35">
        <f t="shared" si="14"/>
        <v>0.09</v>
      </c>
      <c r="EN6" s="35">
        <f t="shared" si="14"/>
        <v>0.13</v>
      </c>
      <c r="EO6" s="34" t="str">
        <f>IF(EO7="","",IF(EO7="-","【-】","【"&amp;SUBSTITUTE(TEXT(EO7,"#,##0.00"),"-","△")&amp;"】"))</f>
        <v>【0.12】</v>
      </c>
    </row>
    <row r="7" spans="1:145" s="36" customFormat="1" x14ac:dyDescent="0.15">
      <c r="A7" s="28"/>
      <c r="B7" s="37">
        <v>2018</v>
      </c>
      <c r="C7" s="37">
        <v>62065</v>
      </c>
      <c r="D7" s="37">
        <v>47</v>
      </c>
      <c r="E7" s="37">
        <v>17</v>
      </c>
      <c r="F7" s="37">
        <v>4</v>
      </c>
      <c r="G7" s="37">
        <v>0</v>
      </c>
      <c r="H7" s="37" t="s">
        <v>98</v>
      </c>
      <c r="I7" s="37" t="s">
        <v>99</v>
      </c>
      <c r="J7" s="37" t="s">
        <v>100</v>
      </c>
      <c r="K7" s="37" t="s">
        <v>101</v>
      </c>
      <c r="L7" s="37" t="s">
        <v>102</v>
      </c>
      <c r="M7" s="37" t="s">
        <v>103</v>
      </c>
      <c r="N7" s="38" t="s">
        <v>104</v>
      </c>
      <c r="O7" s="38" t="s">
        <v>105</v>
      </c>
      <c r="P7" s="38">
        <v>3.53</v>
      </c>
      <c r="Q7" s="38">
        <v>89.63</v>
      </c>
      <c r="R7" s="38">
        <v>3618</v>
      </c>
      <c r="S7" s="38">
        <v>41221</v>
      </c>
      <c r="T7" s="38">
        <v>139.03</v>
      </c>
      <c r="U7" s="38">
        <v>296.49</v>
      </c>
      <c r="V7" s="38">
        <v>1454</v>
      </c>
      <c r="W7" s="38">
        <v>0.59</v>
      </c>
      <c r="X7" s="38">
        <v>2464.41</v>
      </c>
      <c r="Y7" s="38">
        <v>93.41</v>
      </c>
      <c r="Z7" s="38">
        <v>96.07</v>
      </c>
      <c r="AA7" s="38">
        <v>93.53</v>
      </c>
      <c r="AB7" s="38">
        <v>95.97</v>
      </c>
      <c r="AC7" s="38">
        <v>100.09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2600.96</v>
      </c>
      <c r="BG7" s="38">
        <v>2510.5</v>
      </c>
      <c r="BH7" s="38">
        <v>2439.58</v>
      </c>
      <c r="BI7" s="38">
        <v>2074.2600000000002</v>
      </c>
      <c r="BJ7" s="38">
        <v>1580.1</v>
      </c>
      <c r="BK7" s="38">
        <v>1671.86</v>
      </c>
      <c r="BL7" s="38">
        <v>1673.47</v>
      </c>
      <c r="BM7" s="38">
        <v>1298.9100000000001</v>
      </c>
      <c r="BN7" s="38">
        <v>1243.71</v>
      </c>
      <c r="BO7" s="38">
        <v>1194.1500000000001</v>
      </c>
      <c r="BP7" s="38">
        <v>1209.4000000000001</v>
      </c>
      <c r="BQ7" s="38">
        <v>99.92</v>
      </c>
      <c r="BR7" s="38">
        <v>99.87</v>
      </c>
      <c r="BS7" s="38">
        <v>99.93</v>
      </c>
      <c r="BT7" s="38">
        <v>99.93</v>
      </c>
      <c r="BU7" s="38">
        <v>95.98</v>
      </c>
      <c r="BV7" s="38">
        <v>50.54</v>
      </c>
      <c r="BW7" s="38">
        <v>49.22</v>
      </c>
      <c r="BX7" s="38">
        <v>69.87</v>
      </c>
      <c r="BY7" s="38">
        <v>74.3</v>
      </c>
      <c r="BZ7" s="38">
        <v>72.260000000000005</v>
      </c>
      <c r="CA7" s="38">
        <v>74.48</v>
      </c>
      <c r="CB7" s="38">
        <v>191.74</v>
      </c>
      <c r="CC7" s="38">
        <v>194.51</v>
      </c>
      <c r="CD7" s="38">
        <v>194.22</v>
      </c>
      <c r="CE7" s="38">
        <v>154.69999999999999</v>
      </c>
      <c r="CF7" s="38">
        <v>150</v>
      </c>
      <c r="CG7" s="38">
        <v>320.36</v>
      </c>
      <c r="CH7" s="38">
        <v>332.02</v>
      </c>
      <c r="CI7" s="38">
        <v>234.96</v>
      </c>
      <c r="CJ7" s="38">
        <v>221.81</v>
      </c>
      <c r="CK7" s="38">
        <v>230.02</v>
      </c>
      <c r="CL7" s="38">
        <v>219.46</v>
      </c>
      <c r="CM7" s="38" t="s">
        <v>104</v>
      </c>
      <c r="CN7" s="38" t="s">
        <v>104</v>
      </c>
      <c r="CO7" s="38" t="s">
        <v>104</v>
      </c>
      <c r="CP7" s="38" t="s">
        <v>104</v>
      </c>
      <c r="CQ7" s="38" t="s">
        <v>104</v>
      </c>
      <c r="CR7" s="38">
        <v>34.74</v>
      </c>
      <c r="CS7" s="38">
        <v>36.65</v>
      </c>
      <c r="CT7" s="38">
        <v>42.9</v>
      </c>
      <c r="CU7" s="38">
        <v>43.36</v>
      </c>
      <c r="CV7" s="38">
        <v>42.56</v>
      </c>
      <c r="CW7" s="38">
        <v>42.82</v>
      </c>
      <c r="CX7" s="38">
        <v>63.98</v>
      </c>
      <c r="CY7" s="38">
        <v>64.92</v>
      </c>
      <c r="CZ7" s="38">
        <v>69.62</v>
      </c>
      <c r="DA7" s="38">
        <v>69.56</v>
      </c>
      <c r="DB7" s="38">
        <v>70.56</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2019-12-05T05:10:31Z</dcterms:created>
  <dcterms:modified xsi:type="dcterms:W3CDTF">2020-01-23T04:39:16Z</dcterms:modified>
  <cp:category/>
</cp:coreProperties>
</file>